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FORCE CURVES" sheetId="1" r:id="rId1"/>
    <sheet name="INPUT DATA" sheetId="2" r:id="rId2"/>
    <sheet name="Original Derivation" sheetId="3" r:id="rId3"/>
  </sheets>
  <definedNames/>
  <calcPr fullCalcOnLoad="1"/>
</workbook>
</file>

<file path=xl/comments2.xml><?xml version="1.0" encoding="utf-8"?>
<comments xmlns="http://schemas.openxmlformats.org/spreadsheetml/2006/main">
  <authors>
    <author>Gustave Stroes</author>
    <author>Dr. Gustave R. Stroes</author>
  </authors>
  <commentList>
    <comment ref="F8" authorId="0">
      <text>
        <r>
          <rPr>
            <b/>
            <sz val="8"/>
            <rFont val="Tahoma"/>
            <family val="0"/>
          </rPr>
          <t>as a percentage of the combustion force pushing down on piston top</t>
        </r>
      </text>
    </comment>
    <comment ref="G8" authorId="0">
      <text>
        <r>
          <rPr>
            <b/>
            <sz val="8"/>
            <rFont val="Tahoma"/>
            <family val="0"/>
          </rPr>
          <t>as a percentage of the combustion force pushing down on piston top</t>
        </r>
      </text>
    </comment>
    <comment ref="C4" authorId="1">
      <text>
        <r>
          <rPr>
            <b/>
            <sz val="8"/>
            <rFont val="Tahoma"/>
            <family val="2"/>
          </rPr>
          <t>ENTER DESIRED VALUE</t>
        </r>
      </text>
    </comment>
    <comment ref="C5" authorId="1">
      <text>
        <r>
          <rPr>
            <b/>
            <sz val="8"/>
            <rFont val="Tahoma"/>
            <family val="0"/>
          </rPr>
          <t>ENTER DESIRED VALUE</t>
        </r>
        <r>
          <rPr>
            <sz val="8"/>
            <rFont val="Tahoma"/>
            <family val="0"/>
          </rPr>
          <t xml:space="preserve">
</t>
        </r>
      </text>
    </comment>
    <comment ref="K4" authorId="1">
      <text>
        <r>
          <rPr>
            <b/>
            <sz val="8"/>
            <rFont val="Tahoma"/>
            <family val="2"/>
          </rPr>
          <t>ENTER DESIRED VALUE</t>
        </r>
      </text>
    </comment>
    <comment ref="K5" authorId="1">
      <text>
        <r>
          <rPr>
            <b/>
            <sz val="8"/>
            <rFont val="Tahoma"/>
            <family val="0"/>
          </rPr>
          <t>ENTER DESIRED VALUE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as a percentage of the combustion force pushing down on piston top</t>
        </r>
      </text>
    </comment>
    <comment ref="O8" authorId="0">
      <text>
        <r>
          <rPr>
            <b/>
            <sz val="8"/>
            <rFont val="Tahoma"/>
            <family val="0"/>
          </rPr>
          <t>as a percentage of the combustion force pushing down on piston top</t>
        </r>
      </text>
    </comment>
    <comment ref="S4" authorId="1">
      <text>
        <r>
          <rPr>
            <b/>
            <sz val="8"/>
            <rFont val="Tahoma"/>
            <family val="2"/>
          </rPr>
          <t>ENTER DESIRED VALUE</t>
        </r>
      </text>
    </comment>
    <comment ref="S5" authorId="1">
      <text>
        <r>
          <rPr>
            <b/>
            <sz val="8"/>
            <rFont val="Tahoma"/>
            <family val="0"/>
          </rPr>
          <t>ENTER DESIRED VALUE</t>
        </r>
        <r>
          <rPr>
            <sz val="8"/>
            <rFont val="Tahoma"/>
            <family val="0"/>
          </rPr>
          <t xml:space="preserve">
</t>
        </r>
      </text>
    </comment>
    <comment ref="V8" authorId="0">
      <text>
        <r>
          <rPr>
            <b/>
            <sz val="8"/>
            <rFont val="Tahoma"/>
            <family val="0"/>
          </rPr>
          <t>as a percentage of the combustion force pushing down on piston top</t>
        </r>
      </text>
    </comment>
    <comment ref="W8" authorId="0">
      <text>
        <r>
          <rPr>
            <b/>
            <sz val="8"/>
            <rFont val="Tahoma"/>
            <family val="0"/>
          </rPr>
          <t>as a percentage of the combustion force pushing down on piston top</t>
        </r>
      </text>
    </comment>
  </commentList>
</comments>
</file>

<file path=xl/sharedStrings.xml><?xml version="1.0" encoding="utf-8"?>
<sst xmlns="http://schemas.openxmlformats.org/spreadsheetml/2006/main" count="43" uniqueCount="15">
  <si>
    <t>Theta
(radians)</t>
  </si>
  <si>
    <t>rod length =</t>
  </si>
  <si>
    <t>stroke =</t>
  </si>
  <si>
    <t>radius =</t>
  </si>
  <si>
    <t>mm</t>
  </si>
  <si>
    <t>Crankshaft
Rotation
Theta
(degrees)</t>
  </si>
  <si>
    <t>Alpha
(radians)</t>
  </si>
  <si>
    <t>Gamma
(radians)</t>
  </si>
  <si>
    <t>Phi
(radians)</t>
  </si>
  <si>
    <t>Normal
Force
on
Crank</t>
  </si>
  <si>
    <t>Side-Wall
Loading</t>
  </si>
  <si>
    <t>Case #1</t>
  </si>
  <si>
    <t>Case #2</t>
  </si>
  <si>
    <t>Equations to Develop Normal Force On Crank Arm and Wall Force</t>
  </si>
  <si>
    <t>Case #3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</si>
</sst>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9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789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Crank Force 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 DATA'!$A$9:$A$99</c:f>
              <c:numCache>
                <c:ptCount val="9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</c:numCache>
            </c:numRef>
          </c:xVal>
          <c:yVal>
            <c:numRef>
              <c:f>'INPUT DATA'!$F$9:$F$99</c:f>
              <c:numCache>
                <c:ptCount val="91"/>
                <c:pt idx="0">
                  <c:v>6.125742274548491E-17</c:v>
                </c:pt>
                <c:pt idx="1">
                  <c:v>0.045417914119533116</c:v>
                </c:pt>
                <c:pt idx="2">
                  <c:v>0.09074554484679093</c:v>
                </c:pt>
                <c:pt idx="3">
                  <c:v>0.1358928325137059</c:v>
                </c:pt>
                <c:pt idx="4">
                  <c:v>0.18077016244108532</c:v>
                </c:pt>
                <c:pt idx="5">
                  <c:v>0.22528858762985576</c:v>
                </c:pt>
                <c:pt idx="6">
                  <c:v>0.2693600516613694</c:v>
                </c:pt>
                <c:pt idx="7">
                  <c:v>0.31289761182393044</c:v>
                </c:pt>
                <c:pt idx="8">
                  <c:v>0.3558156624376872</c:v>
                </c:pt>
                <c:pt idx="9">
                  <c:v>0.39803015829381466</c:v>
                </c:pt>
                <c:pt idx="10">
                  <c:v>0.43945883805658637</c:v>
                </c:pt>
                <c:pt idx="11">
                  <c:v>0.4800214473987327</c:v>
                </c:pt>
                <c:pt idx="12">
                  <c:v>0.5196399615516778</c:v>
                </c:pt>
                <c:pt idx="13">
                  <c:v>0.558238806853393</c:v>
                </c:pt>
                <c:pt idx="14">
                  <c:v>0.5957450807683295</c:v>
                </c:pt>
                <c:pt idx="15">
                  <c:v>0.6320887697372235</c:v>
                </c:pt>
                <c:pt idx="16">
                  <c:v>0.6672029640906902</c:v>
                </c:pt>
                <c:pt idx="17">
                  <c:v>0.7010240691310871</c:v>
                </c:pt>
                <c:pt idx="18">
                  <c:v>0.7334920113540666</c:v>
                </c:pt>
                <c:pt idx="19">
                  <c:v>0.7645504386469425</c:v>
                </c:pt>
                <c:pt idx="20">
                  <c:v>0.7941469131682777</c:v>
                </c:pt>
                <c:pt idx="21">
                  <c:v>0.8222330954851559</c:v>
                </c:pt>
                <c:pt idx="22">
                  <c:v>0.8487649184251025</c:v>
                </c:pt>
                <c:pt idx="23">
                  <c:v>0.8737027489925214</c:v>
                </c:pt>
                <c:pt idx="24">
                  <c:v>0.8970115366091937</c:v>
                </c:pt>
                <c:pt idx="25">
                  <c:v>0.9186609458692722</c:v>
                </c:pt>
                <c:pt idx="26">
                  <c:v>0.9386254719560215</c:v>
                </c:pt>
                <c:pt idx="27">
                  <c:v>0.9568845368547735</c:v>
                </c:pt>
                <c:pt idx="28">
                  <c:v>0.9734225645185791</c:v>
                </c:pt>
                <c:pt idx="29">
                  <c:v>0.9882290332037453</c:v>
                </c:pt>
                <c:pt idx="30">
                  <c:v>1.0012985032950856</c:v>
                </c:pt>
                <c:pt idx="31">
                  <c:v>1.0126306190877659</c:v>
                </c:pt>
                <c:pt idx="32">
                  <c:v>1.022230083185375</c:v>
                </c:pt>
                <c:pt idx="33">
                  <c:v>1.0301066024123986</c:v>
                </c:pt>
                <c:pt idx="34">
                  <c:v>1.0362748044222458</c:v>
                </c:pt>
                <c:pt idx="35">
                  <c:v>1.0407541245064142</c:v>
                </c:pt>
                <c:pt idx="36">
                  <c:v>1.0435686624717213</c:v>
                </c:pt>
                <c:pt idx="37">
                  <c:v>1.0447470098445204</c:v>
                </c:pt>
                <c:pt idx="38">
                  <c:v>1.0443220480757212</c:v>
                </c:pt>
                <c:pt idx="39">
                  <c:v>1.042330718849014</c:v>
                </c:pt>
                <c:pt idx="40">
                  <c:v>1.0388137680266682</c:v>
                </c:pt>
                <c:pt idx="41">
                  <c:v>1.033815465191437</c:v>
                </c:pt>
                <c:pt idx="42">
                  <c:v>1.0273833011478828</c:v>
                </c:pt>
                <c:pt idx="43">
                  <c:v>1.0195676661202169</c:v>
                </c:pt>
                <c:pt idx="44">
                  <c:v>1.0104215117154445</c:v>
                </c:pt>
                <c:pt idx="45">
                  <c:v>1</c:v>
                </c:pt>
                <c:pt idx="46">
                  <c:v>0.9883601432564413</c:v>
                </c:pt>
                <c:pt idx="47">
                  <c:v>0.9755604381371288</c:v>
                </c:pt>
                <c:pt idx="48">
                  <c:v>0.9616604980093443</c:v>
                </c:pt>
                <c:pt idx="49">
                  <c:v>0.9467206872885067</c:v>
                </c:pt>
                <c:pt idx="50">
                  <c:v>0.9308017614830312</c:v>
                </c:pt>
                <c:pt idx="51">
                  <c:v>0.9139645165284027</c:v>
                </c:pt>
                <c:pt idx="52">
                  <c:v>0.8962694507740624</c:v>
                </c:pt>
                <c:pt idx="53">
                  <c:v>0.8777764427116531</c:v>
                </c:pt>
                <c:pt idx="54">
                  <c:v>0.8585444472058368</c:v>
                </c:pt>
                <c:pt idx="55">
                  <c:v>0.8386312126194113</c:v>
                </c:pt>
                <c:pt idx="56">
                  <c:v>0.8180930208239665</c:v>
                </c:pt>
                <c:pt idx="57">
                  <c:v>0.7969844516673741</c:v>
                </c:pt>
                <c:pt idx="58">
                  <c:v>0.7753581730416521</c:v>
                </c:pt>
                <c:pt idx="59">
                  <c:v>0.7532647572702735</c:v>
                </c:pt>
                <c:pt idx="60">
                  <c:v>0.7307525241232012</c:v>
                </c:pt>
                <c:pt idx="61">
                  <c:v>0.7078674103799465</c:v>
                </c:pt>
                <c:pt idx="62">
                  <c:v>0.6846528655035702</c:v>
                </c:pt>
                <c:pt idx="63">
                  <c:v>0.661149772667999</c:v>
                </c:pt>
                <c:pt idx="64">
                  <c:v>0.637396394101867</c:v>
                </c:pt>
                <c:pt idx="65">
                  <c:v>0.6134283394772928</c:v>
                </c:pt>
                <c:pt idx="66">
                  <c:v>0.5892785558828753</c:v>
                </c:pt>
                <c:pt idx="67">
                  <c:v>0.5649773377767378</c:v>
                </c:pt>
                <c:pt idx="68">
                  <c:v>0.5405523552162493</c:v>
                </c:pt>
                <c:pt idx="69">
                  <c:v>0.5160286986037338</c:v>
                </c:pt>
                <c:pt idx="70">
                  <c:v>0.4914289381687416</c:v>
                </c:pt>
                <c:pt idx="71">
                  <c:v>0.46677319642338483</c:v>
                </c:pt>
                <c:pt idx="72">
                  <c:v>0.44207923187351444</c:v>
                </c:pt>
                <c:pt idx="73">
                  <c:v>0.4173625323405444</c:v>
                </c:pt>
                <c:pt idx="74">
                  <c:v>0.39263641634190377</c:v>
                </c:pt>
                <c:pt idx="75">
                  <c:v>0.3679121410878959</c:v>
                </c:pt>
                <c:pt idx="76">
                  <c:v>0.343199015774835</c:v>
                </c:pt>
                <c:pt idx="77">
                  <c:v>0.3185045189847411</c:v>
                </c:pt>
                <c:pt idx="78">
                  <c:v>0.293834419136919</c:v>
                </c:pt>
                <c:pt idx="79">
                  <c:v>0.26919289707326327</c:v>
                </c:pt>
                <c:pt idx="80">
                  <c:v>0.24458266999423217</c:v>
                </c:pt>
                <c:pt idx="81">
                  <c:v>0.22000511609383439</c:v>
                </c:pt>
                <c:pt idx="82">
                  <c:v>0.1954603993676139</c:v>
                </c:pt>
                <c:pt idx="83">
                  <c:v>0.17094759418596125</c:v>
                </c:pt>
                <c:pt idx="84">
                  <c:v>0.14646480933484549</c:v>
                </c:pt>
                <c:pt idx="85">
                  <c:v>0.12200931132628824</c:v>
                </c:pt>
                <c:pt idx="86">
                  <c:v>0.09757764687091665</c:v>
                </c:pt>
                <c:pt idx="87">
                  <c:v>0.07316576448420316</c:v>
                </c:pt>
                <c:pt idx="88">
                  <c:v>0.04876913526624386</c:v>
                </c:pt>
                <c:pt idx="89">
                  <c:v>0.024382872951904843</c:v>
                </c:pt>
                <c:pt idx="90">
                  <c:v>1.8533738071529488E-06</c:v>
                </c:pt>
              </c:numCache>
            </c:numRef>
          </c:yVal>
          <c:smooth val="1"/>
        </c:ser>
        <c:ser>
          <c:idx val="1"/>
          <c:order val="1"/>
          <c:tx>
            <c:v>Wall Load #1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 DATA'!$A$9:$A$99</c:f>
              <c:numCache>
                <c:ptCount val="9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</c:numCache>
            </c:numRef>
          </c:xVal>
          <c:yVal>
            <c:numRef>
              <c:f>'INPUT DATA'!$G$9:$G$99</c:f>
              <c:numCache>
                <c:ptCount val="91"/>
                <c:pt idx="0">
                  <c:v>-1.3267948966174684E-06</c:v>
                </c:pt>
                <c:pt idx="1">
                  <c:v>0.010523532024622483</c:v>
                </c:pt>
                <c:pt idx="2">
                  <c:v>0.021039058314174023</c:v>
                </c:pt>
                <c:pt idx="3">
                  <c:v>0.03153589872294858</c:v>
                </c:pt>
                <c:pt idx="4">
                  <c:v>0.04200465789818002</c:v>
                </c:pt>
                <c:pt idx="5">
                  <c:v>0.05243587805628168</c:v>
                </c:pt>
                <c:pt idx="6">
                  <c:v>0.06282001924385396</c:v>
                </c:pt>
                <c:pt idx="7">
                  <c:v>0.07314744052282722</c:v>
                </c:pt>
                <c:pt idx="8">
                  <c:v>0.08340838231731772</c:v>
                </c:pt>
                <c:pt idx="9">
                  <c:v>0.09359295016340699</c:v>
                </c:pt>
                <c:pt idx="10">
                  <c:v>0.10369110010671305</c:v>
                </c:pt>
                <c:pt idx="11">
                  <c:v>0.11369262599589675</c:v>
                </c:pt>
                <c:pt idx="12">
                  <c:v>0.12358714892270427</c:v>
                </c:pt>
                <c:pt idx="13">
                  <c:v>0.1333641090602914</c:v>
                </c:pt>
                <c:pt idx="14">
                  <c:v>0.14301276015084555</c:v>
                </c:pt>
                <c:pt idx="15">
                  <c:v>0.15252216689034773</c:v>
                </c:pt>
                <c:pt idx="16">
                  <c:v>0.1618812054520773</c:v>
                </c:pt>
                <c:pt idx="17">
                  <c:v>0.17107856738052876</c:v>
                </c:pt>
                <c:pt idx="18">
                  <c:v>0.18010276707317627</c:v>
                </c:pt>
                <c:pt idx="19">
                  <c:v>0.1889421530483661</c:v>
                </c:pt>
                <c:pt idx="20">
                  <c:v>0.19758492317303727</c:v>
                </c:pt>
                <c:pt idx="21">
                  <c:v>0.20601914399345736</c:v>
                </c:pt>
                <c:pt idx="22">
                  <c:v>0.21423277427540743</c:v>
                </c:pt>
                <c:pt idx="23">
                  <c:v>0.2222136928169993</c:v>
                </c:pt>
                <c:pt idx="24">
                  <c:v>0.22994973054757478</c:v>
                </c:pt>
                <c:pt idx="25">
                  <c:v>0.23742870687003872</c:v>
                </c:pt>
                <c:pt idx="26">
                  <c:v>0.2446384701419632</c:v>
                </c:pt>
                <c:pt idx="27">
                  <c:v>0.25156694212351366</c:v>
                </c:pt>
                <c:pt idx="28">
                  <c:v>0.2582021661486328</c:v>
                </c:pt>
                <c:pt idx="29">
                  <c:v>0.2645323587012043</c:v>
                </c:pt>
                <c:pt idx="30">
                  <c:v>0.270545964001602</c:v>
                </c:pt>
                <c:pt idx="31">
                  <c:v>0.2762317111328891</c:v>
                </c:pt>
                <c:pt idx="32">
                  <c:v>0.2815786731619362</c:v>
                </c:pt>
                <c:pt idx="33">
                  <c:v>0.2865763276410724</c:v>
                </c:pt>
                <c:pt idx="34">
                  <c:v>0.2912146178128316</c:v>
                </c:pt>
                <c:pt idx="35">
                  <c:v>0.2954840137862475</c:v>
                </c:pt>
                <c:pt idx="36">
                  <c:v>0.29937557291023464</c:v>
                </c:pt>
                <c:pt idx="37">
                  <c:v>0.30288099853999045</c:v>
                </c:pt>
                <c:pt idx="38">
                  <c:v>0.30599269637791315</c:v>
                </c:pt>
                <c:pt idx="39">
                  <c:v>0.30870382757274606</c:v>
                </c:pt>
                <c:pt idx="40">
                  <c:v>0.3110083577805759</c:v>
                </c:pt>
                <c:pt idx="41">
                  <c:v>0.31290110142943756</c:v>
                </c:pt>
                <c:pt idx="42">
                  <c:v>0.3143777604855268</c:v>
                </c:pt>
                <c:pt idx="43">
                  <c:v>0.3154349570926864</c:v>
                </c:pt>
                <c:pt idx="44">
                  <c:v>0.3160702595465678</c:v>
                </c:pt>
                <c:pt idx="45">
                  <c:v>0.3162822011687317</c:v>
                </c:pt>
                <c:pt idx="46">
                  <c:v>0.3160702917614282</c:v>
                </c:pt>
                <c:pt idx="47">
                  <c:v>0.31543502144793206</c:v>
                </c:pt>
                <c:pt idx="48">
                  <c:v>0.3143778568327906</c:v>
                </c:pt>
                <c:pt idx="49">
                  <c:v>0.31290122954761646</c:v>
                </c:pt>
                <c:pt idx="50">
                  <c:v>0.31100851737753993</c:v>
                </c:pt>
                <c:pt idx="51">
                  <c:v>0.3087040182875731</c:v>
                </c:pt>
                <c:pt idx="52">
                  <c:v>0.3059929177836101</c:v>
                </c:pt>
                <c:pt idx="53">
                  <c:v>0.30288125014665745</c:v>
                </c:pt>
                <c:pt idx="54">
                  <c:v>0.29937585416862195</c:v>
                </c:pt>
                <c:pt idx="55">
                  <c:v>0.29548432409164893</c:v>
                </c:pt>
                <c:pt idx="56">
                  <c:v>0.2912149565092534</c:v>
                </c:pt>
                <c:pt idx="57">
                  <c:v>0.2865766940256202</c:v>
                </c:pt>
                <c:pt idx="58">
                  <c:v>0.2815790664893525</c:v>
                </c:pt>
                <c:pt idx="59">
                  <c:v>0.2762321306201847</c:v>
                </c:pt>
                <c:pt idx="60">
                  <c:v>0.2705464088327162</c:v>
                </c:pt>
                <c:pt idx="61">
                  <c:v>0.2645328280316404</c:v>
                </c:pt>
                <c:pt idx="62">
                  <c:v>0.2582026591100131</c:v>
                </c:pt>
                <c:pt idx="63">
                  <c:v>0.25156745782800527</c:v>
                </c:pt>
                <c:pt idx="64">
                  <c:v>0.24463900768653118</c:v>
                </c:pt>
                <c:pt idx="65">
                  <c:v>0.23742926534048603</c:v>
                </c:pt>
                <c:pt idx="66">
                  <c:v>0.2299503090223386</c:v>
                </c:pt>
                <c:pt idx="67">
                  <c:v>0.22221429037067494</c:v>
                </c:pt>
                <c:pt idx="68">
                  <c:v>0.2142333899819793</c:v>
                </c:pt>
                <c:pt idx="69">
                  <c:v>0.20601977692922083</c:v>
                </c:pt>
                <c:pt idx="70">
                  <c:v>0.19758557241920016</c:v>
                </c:pt>
                <c:pt idx="71">
                  <c:v>0.1889428176933274</c:v>
                </c:pt>
                <c:pt idx="72">
                  <c:v>0.1801034462144767</c:v>
                </c:pt>
                <c:pt idx="73">
                  <c:v>0.17107926012648003</c:v>
                </c:pt>
                <c:pt idx="74">
                  <c:v>0.16188191092307277</c:v>
                </c:pt>
                <c:pt idx="75">
                  <c:v>0.1525228842198687</c:v>
                </c:pt>
                <c:pt idx="76">
                  <c:v>0.1430134884861708</c:v>
                </c:pt>
                <c:pt idx="77">
                  <c:v>0.13336484756292757</c:v>
                </c:pt>
                <c:pt idx="78">
                  <c:v>0.12358789676855067</c:v>
                </c:pt>
                <c:pt idx="79">
                  <c:v>0.11369338237516269</c:v>
                </c:pt>
                <c:pt idx="80">
                  <c:v>0.10369186422360574</c:v>
                </c:pt>
                <c:pt idx="81">
                  <c:v>0.0935937212356091</c:v>
                </c:pt>
                <c:pt idx="82">
                  <c:v>0.0834091595752722</c:v>
                </c:pt>
                <c:pt idx="83">
                  <c:v>0.07314822320884994</c:v>
                </c:pt>
                <c:pt idx="84">
                  <c:v>0.06282080661109224</c:v>
                </c:pt>
                <c:pt idx="85">
                  <c:v>0.052436669367538984</c:v>
                </c:pt>
                <c:pt idx="86">
                  <c:v>0.042005452424623405</c:v>
                </c:pt>
                <c:pt idx="87">
                  <c:v>0.03153669574272091</c:v>
                </c:pt>
                <c:pt idx="88">
                  <c:v>0.0210398571109241</c:v>
                </c:pt>
                <c:pt idx="89">
                  <c:v>0.010524331885976061</c:v>
                </c:pt>
                <c:pt idx="90">
                  <c:v>-5.265789104758543E-07</c:v>
                </c:pt>
              </c:numCache>
            </c:numRef>
          </c:yVal>
          <c:smooth val="1"/>
        </c:ser>
        <c:ser>
          <c:idx val="2"/>
          <c:order val="2"/>
          <c:tx>
            <c:v>Crank Force #2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 DATA'!$A$9:$A$99</c:f>
              <c:numCache>
                <c:ptCount val="9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</c:numCache>
            </c:numRef>
          </c:xVal>
          <c:yVal>
            <c:numRef>
              <c:f>'INPUT DATA'!$N$9:$N$99</c:f>
              <c:numCache>
                <c:ptCount val="91"/>
                <c:pt idx="0">
                  <c:v>6.125742274548491E-17</c:v>
                </c:pt>
                <c:pt idx="1">
                  <c:v>0.05007323512925781</c:v>
                </c:pt>
                <c:pt idx="2">
                  <c:v>0.10004048034950586</c:v>
                </c:pt>
                <c:pt idx="3">
                  <c:v>0.14979594108799613</c:v>
                </c:pt>
                <c:pt idx="4">
                  <c:v>0.19923421062901098</c:v>
                </c:pt>
                <c:pt idx="5">
                  <c:v>0.24825046710533785</c:v>
                </c:pt>
                <c:pt idx="6">
                  <c:v>0.2967406741520951</c:v>
                </c:pt>
                <c:pt idx="7">
                  <c:v>0.34460178640914374</c:v>
                </c:pt>
                <c:pt idx="8">
                  <c:v>0.39173196102499586</c:v>
                </c:pt>
                <c:pt idx="9">
                  <c:v>0.4380307762688965</c:v>
                </c:pt>
                <c:pt idx="10">
                  <c:v>0.48339945829554526</c:v>
                </c:pt>
                <c:pt idx="11">
                  <c:v>0.5277411170252314</c:v>
                </c:pt>
                <c:pt idx="12">
                  <c:v>0.5709609919969075</c:v>
                </c:pt>
                <c:pt idx="13">
                  <c:v>0.6129667089185218</c:v>
                </c:pt>
                <c:pt idx="14">
                  <c:v>0.6536685474730164</c:v>
                </c:pt>
                <c:pt idx="15">
                  <c:v>0.692979720735006</c:v>
                </c:pt>
                <c:pt idx="16">
                  <c:v>0.7308166663075119</c:v>
                </c:pt>
                <c:pt idx="17">
                  <c:v>0.7670993489958936</c:v>
                </c:pt>
                <c:pt idx="18">
                  <c:v>0.8017515744936551</c:v>
                </c:pt>
                <c:pt idx="19">
                  <c:v>0.8347013131595019</c:v>
                </c:pt>
                <c:pt idx="20">
                  <c:v>0.8658810325159063</c:v>
                </c:pt>
                <c:pt idx="21">
                  <c:v>0.8952280365975235</c:v>
                </c:pt>
                <c:pt idx="22">
                  <c:v>0.9226848097267385</c:v>
                </c:pt>
                <c:pt idx="23">
                  <c:v>0.9481993617001869</c:v>
                </c:pt>
                <c:pt idx="24">
                  <c:v>0.9717255707447356</c:v>
                </c:pt>
                <c:pt idx="25">
                  <c:v>0.9932235199586711</c:v>
                </c:pt>
                <c:pt idx="26">
                  <c:v>1.0126598223126504</c:v>
                </c:pt>
                <c:pt idx="27">
                  <c:v>1.0300079286687738</c:v>
                </c:pt>
                <c:pt idx="28">
                  <c:v>1.045248412712598</c:v>
                </c:pt>
                <c:pt idx="29">
                  <c:v>1.058369226213585</c:v>
                </c:pt>
                <c:pt idx="30">
                  <c:v>1.0693659176685542</c:v>
                </c:pt>
                <c:pt idx="31">
                  <c:v>1.078241807176002</c:v>
                </c:pt>
                <c:pt idx="32">
                  <c:v>1.0850081103718885</c:v>
                </c:pt>
                <c:pt idx="33">
                  <c:v>1.089684004462359</c:v>
                </c:pt>
                <c:pt idx="34">
                  <c:v>1.092296629843298</c:v>
                </c:pt>
                <c:pt idx="35">
                  <c:v>1.0928810215200127</c:v>
                </c:pt>
                <c:pt idx="36">
                  <c:v>1.0914799655415608</c:v>
                </c:pt>
                <c:pt idx="37">
                  <c:v>1.0881437769388829</c:v>
                </c:pt>
                <c:pt idx="38">
                  <c:v>1.0829299971847037</c:v>
                </c:pt>
                <c:pt idx="39">
                  <c:v>1.0759030109408076</c:v>
                </c:pt>
                <c:pt idx="40">
                  <c:v>1.0671335837734195</c:v>
                </c:pt>
                <c:pt idx="41">
                  <c:v>1.056698324534126</c:v>
                </c:pt>
                <c:pt idx="42">
                  <c:v>1.0446790781439272</c:v>
                </c:pt>
                <c:pt idx="43">
                  <c:v>1.0311622564954375</c:v>
                </c:pt>
                <c:pt idx="44">
                  <c:v>1.0162381170134533</c:v>
                </c:pt>
                <c:pt idx="45">
                  <c:v>1</c:v>
                </c:pt>
                <c:pt idx="46">
                  <c:v>0.9825435371577421</c:v>
                </c:pt>
                <c:pt idx="47">
                  <c:v>0.9639658445703982</c:v>
                </c:pt>
                <c:pt idx="48">
                  <c:v>0.9443647138743062</c:v>
                </c:pt>
                <c:pt idx="49">
                  <c:v>0.9238378153574982</c:v>
                </c:pt>
                <c:pt idx="50">
                  <c:v>0.9024819262715741</c:v>
                </c:pt>
                <c:pt idx="51">
                  <c:v>0.8803921967613338</c:v>
                </c:pt>
                <c:pt idx="52">
                  <c:v>0.8576614645537451</c:v>
                </c:pt>
                <c:pt idx="53">
                  <c:v>0.8343796279663244</c:v>
                </c:pt>
                <c:pt idx="54">
                  <c:v>0.8106330849741531</c:v>
                </c:pt>
                <c:pt idx="55">
                  <c:v>0.7865042441016401</c:v>
                </c:pt>
                <c:pt idx="56">
                  <c:v>0.7620711108692598</c:v>
                </c:pt>
                <c:pt idx="57">
                  <c:v>0.7374069515130292</c:v>
                </c:pt>
                <c:pt idx="58">
                  <c:v>0.7125800337835372</c:v>
                </c:pt>
                <c:pt idx="59">
                  <c:v>0.6876534428878236</c:v>
                </c:pt>
                <c:pt idx="60">
                  <c:v>0.6626849691126825</c:v>
                </c:pt>
                <c:pt idx="61">
                  <c:v>0.6377270623973146</c:v>
                </c:pt>
                <c:pt idx="62">
                  <c:v>0.61282684812599</c:v>
                </c:pt>
                <c:pt idx="63">
                  <c:v>0.5880261976918473</c:v>
                </c:pt>
                <c:pt idx="64">
                  <c:v>0.5633618469323313</c:v>
                </c:pt>
                <c:pt idx="65">
                  <c:v>0.5388655553356323</c:v>
                </c:pt>
                <c:pt idx="66">
                  <c:v>0.5145642989383719</c:v>
                </c:pt>
                <c:pt idx="67">
                  <c:v>0.49048049004507643</c:v>
                </c:pt>
                <c:pt idx="68">
                  <c:v>0.4666322172643321</c:v>
                </c:pt>
                <c:pt idx="69">
                  <c:v>0.4430334998392404</c:v>
                </c:pt>
                <c:pt idx="70">
                  <c:v>0.41969455081658846</c:v>
                </c:pt>
                <c:pt idx="71">
                  <c:v>0.39662204421851877</c:v>
                </c:pt>
                <c:pt idx="72">
                  <c:v>0.3738193820247339</c:v>
                </c:pt>
                <c:pt idx="73">
                  <c:v>0.35128695741896576</c:v>
                </c:pt>
                <c:pt idx="74">
                  <c:v>0.32902241138162364</c:v>
                </c:pt>
                <c:pt idx="75">
                  <c:v>0.30702088030669755</c:v>
                </c:pt>
                <c:pt idx="76">
                  <c:v>0.28527523287463824</c:v>
                </c:pt>
                <c:pt idx="77">
                  <c:v>0.26377629491732685</c:v>
                </c:pt>
                <c:pt idx="78">
                  <c:v>0.2425130614627068</c:v>
                </c:pt>
                <c:pt idx="79">
                  <c:v>0.22147289554414576</c:v>
                </c:pt>
                <c:pt idx="80">
                  <c:v>0.20064171370414588</c:v>
                </c:pt>
                <c:pt idx="81">
                  <c:v>0.18000415841618408</c:v>
                </c:pt>
                <c:pt idx="82">
                  <c:v>0.15954375789589195</c:v>
                </c:pt>
                <c:pt idx="83">
                  <c:v>0.13924307397784477</c:v>
                </c:pt>
                <c:pt idx="84">
                  <c:v>0.11908383890163908</c:v>
                </c:pt>
                <c:pt idx="85">
                  <c:v>0.0990470819855087</c:v>
                </c:pt>
                <c:pt idx="86">
                  <c:v>0.07911324727219712</c:v>
                </c:pt>
                <c:pt idx="87">
                  <c:v>0.05926230331457034</c:v>
                </c:pt>
                <c:pt idx="88">
                  <c:v>0.039473846331558766</c:v>
                </c:pt>
                <c:pt idx="89">
                  <c:v>0.019727198012044984</c:v>
                </c:pt>
                <c:pt idx="90">
                  <c:v>1.499278233179846E-06</c:v>
                </c:pt>
              </c:numCache>
            </c:numRef>
          </c:yVal>
          <c:smooth val="1"/>
        </c:ser>
        <c:ser>
          <c:idx val="3"/>
          <c:order val="3"/>
          <c:tx>
            <c:v>Wall Load #2</c:v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 DATA'!$A$9:$A$99</c:f>
              <c:numCache>
                <c:ptCount val="9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</c:numCache>
            </c:numRef>
          </c:xVal>
          <c:yVal>
            <c:numRef>
              <c:f>'INPUT DATA'!$O$9:$O$99</c:f>
              <c:numCache>
                <c:ptCount val="91"/>
                <c:pt idx="0">
                  <c:v>-1.3267948966174684E-06</c:v>
                </c:pt>
                <c:pt idx="1">
                  <c:v>0.015181690869760503</c:v>
                </c:pt>
                <c:pt idx="2">
                  <c:v>0.03035669192812038</c:v>
                </c:pt>
                <c:pt idx="3">
                  <c:v>0.04551559132560524</c:v>
                </c:pt>
                <c:pt idx="4">
                  <c:v>0.060650166026430606</c:v>
                </c:pt>
                <c:pt idx="5">
                  <c:v>0.07575198638332432</c:v>
                </c:pt>
                <c:pt idx="6">
                  <c:v>0.09081234797060089</c:v>
                </c:pt>
                <c:pt idx="7">
                  <c:v>0.10582220408529477</c:v>
                </c:pt>
                <c:pt idx="8">
                  <c:v>0.12077209916393539</c:v>
                </c:pt>
                <c:pt idx="9">
                  <c:v>0.13565210341583667</c:v>
                </c:pt>
                <c:pt idx="10">
                  <c:v>0.1504517490371271</c:v>
                </c:pt>
                <c:pt idx="11">
                  <c:v>0.16515996844265834</c:v>
                </c:pt>
                <c:pt idx="12">
                  <c:v>0.17976503503464766</c:v>
                </c:pt>
                <c:pt idx="13">
                  <c:v>0.19425450711635658</c:v>
                </c:pt>
                <c:pt idx="14">
                  <c:v>0.20861517565480311</c:v>
                </c:pt>
                <c:pt idx="15">
                  <c:v>0.22283301669653685</c:v>
                </c:pt>
                <c:pt idx="16">
                  <c:v>0.23689314934235417</c:v>
                </c:pt>
                <c:pt idx="17">
                  <c:v>0.2507798002873849</c:v>
                </c:pt>
                <c:pt idx="18">
                  <c:v>0.2644762760284398</c:v>
                </c:pt>
                <c:pt idx="19">
                  <c:v>0.27796494392632387</c:v>
                </c:pt>
                <c:pt idx="20">
                  <c:v>0.29122722338173346</c:v>
                </c:pt>
                <c:pt idx="21">
                  <c:v>0.3042435884334292</c:v>
                </c:pt>
                <c:pt idx="22">
                  <c:v>0.31699358311003334</c:v>
                </c:pt>
                <c:pt idx="23">
                  <c:v>0.32945585085510104</c:v>
                </c:pt>
                <c:pt idx="24">
                  <c:v>0.3416081792918856</c:v>
                </c:pt>
                <c:pt idx="25">
                  <c:v>0.3534275614924699</c:v>
                </c:pt>
                <c:pt idx="26">
                  <c:v>0.36489027475924735</c:v>
                </c:pt>
                <c:pt idx="27">
                  <c:v>0.37597197770979723</c:v>
                </c:pt>
                <c:pt idx="28">
                  <c:v>0.38664782617530535</c:v>
                </c:pt>
                <c:pt idx="29">
                  <c:v>0.39689260807652854</c:v>
                </c:pt>
                <c:pt idx="30">
                  <c:v>0.4066808970313678</c:v>
                </c:pt>
                <c:pt idx="31">
                  <c:v>0.41598722397951393</c:v>
                </c:pt>
                <c:pt idx="32">
                  <c:v>0.42478626559131344</c:v>
                </c:pt>
                <c:pt idx="33">
                  <c:v>0.43305304767328484</c:v>
                </c:pt>
                <c:pt idx="34">
                  <c:v>0.44076316120913217</c:v>
                </c:pt>
                <c:pt idx="35">
                  <c:v>0.4478929881042123</c:v>
                </c:pt>
                <c:pt idx="36">
                  <c:v>0.45441993315816326</c:v>
                </c:pt>
                <c:pt idx="37">
                  <c:v>0.46032265830205393</c:v>
                </c:pt>
                <c:pt idx="38">
                  <c:v>0.4655813147311343</c:v>
                </c:pt>
                <c:pt idx="39">
                  <c:v>0.47017776826951446</c:v>
                </c:pt>
                <c:pt idx="40">
                  <c:v>0.474095813143524</c:v>
                </c:pt>
                <c:pt idx="41">
                  <c:v>0.4773213693361418</c:v>
                </c:pt>
                <c:pt idx="42">
                  <c:v>0.4798426588591502</c:v>
                </c:pt>
                <c:pt idx="43">
                  <c:v>0.4816503566178207</c:v>
                </c:pt>
                <c:pt idx="44">
                  <c:v>0.4827377120510264</c:v>
                </c:pt>
                <c:pt idx="45">
                  <c:v>0.48310063839401834</c:v>
                </c:pt>
                <c:pt idx="46">
                  <c:v>0.4827377672086579</c:v>
                </c:pt>
                <c:pt idx="47">
                  <c:v>0.4816504667252757</c:v>
                </c:pt>
                <c:pt idx="48">
                  <c:v>0.47984282350359525</c:v>
                </c:pt>
                <c:pt idx="49">
                  <c:v>0.47732158790520685</c:v>
                </c:pt>
                <c:pt idx="50">
                  <c:v>0.47409608483335464</c:v>
                </c:pt>
                <c:pt idx="51">
                  <c:v>0.470178092095174</c:v>
                </c:pt>
                <c:pt idx="52">
                  <c:v>0.4655816895390907</c:v>
                </c:pt>
                <c:pt idx="53">
                  <c:v>0.46032308278443806</c:v>
                </c:pt>
                <c:pt idx="54">
                  <c:v>0.45442040586845583</c:v>
                </c:pt>
                <c:pt idx="55">
                  <c:v>0.4478935074739982</c:v>
                </c:pt>
                <c:pt idx="56">
                  <c:v>0.4407637255655501</c:v>
                </c:pt>
                <c:pt idx="57">
                  <c:v>0.4330536552568103</c:v>
                </c:pt>
                <c:pt idx="58">
                  <c:v>0.4247869145735335</c:v>
                </c:pt>
                <c:pt idx="59">
                  <c:v>0.41598791248057265</c:v>
                </c:pt>
                <c:pt idx="60">
                  <c:v>0.40668162313679795</c:v>
                </c:pt>
                <c:pt idx="61">
                  <c:v>0.3968933698532291</c:v>
                </c:pt>
                <c:pt idx="62">
                  <c:v>0.3866486216864607</c:v>
                </c:pt>
                <c:pt idx="63">
                  <c:v>0.37597280502858077</c:v>
                </c:pt>
                <c:pt idx="64">
                  <c:v>0.36489113198119616</c:v>
                </c:pt>
                <c:pt idx="65">
                  <c:v>0.3534284467464552</c:v>
                </c:pt>
                <c:pt idx="66">
                  <c:v>0.34160909074964657</c:v>
                </c:pt>
                <c:pt idx="67">
                  <c:v>0.3294567867393341</c:v>
                </c:pt>
                <c:pt idx="68">
                  <c:v>0.31699454170107016</c:v>
                </c:pt>
                <c:pt idx="69">
                  <c:v>0.3042445680745469</c:v>
                </c:pt>
                <c:pt idx="70">
                  <c:v>0.2912282224831725</c:v>
                </c:pt>
                <c:pt idx="71">
                  <c:v>0.2779659609680915</c:v>
                </c:pt>
                <c:pt idx="72">
                  <c:v>0.26447730956199644</c:v>
                </c:pt>
                <c:pt idx="73">
                  <c:v>0.25078084893630875</c:v>
                </c:pt>
                <c:pt idx="74">
                  <c:v>0.2368942118020883</c:v>
                </c:pt>
                <c:pt idx="75">
                  <c:v>0.22283409173331734</c:v>
                </c:pt>
                <c:pt idx="76">
                  <c:v>0.2086162621038672</c:v>
                </c:pt>
                <c:pt idx="77">
                  <c:v>0.19425560387952523</c:v>
                </c:pt>
                <c:pt idx="78">
                  <c:v>0.17976614107736497</c:v>
                </c:pt>
                <c:pt idx="79">
                  <c:v>0.16516108279057476</c:v>
                </c:pt>
                <c:pt idx="80">
                  <c:v>0.15045287077229424</c:v>
                </c:pt>
                <c:pt idx="81">
                  <c:v>0.13565323167258012</c:v>
                </c:pt>
                <c:pt idx="82">
                  <c:v>0.12077323312446324</c:v>
                </c:pt>
                <c:pt idx="83">
                  <c:v>0.1058233429750916</c:v>
                </c:pt>
                <c:pt idx="84">
                  <c:v>0.09081349105364885</c:v>
                </c:pt>
                <c:pt idx="85">
                  <c:v>0.07575313295718913</c:v>
                </c:pt>
                <c:pt idx="86">
                  <c:v>0.0606513154172432</c:v>
                </c:pt>
                <c:pt idx="87">
                  <c:v>0.04551674288296004</c:v>
                </c:pt>
                <c:pt idx="88">
                  <c:v>0.03035784501991688</c:v>
                </c:pt>
                <c:pt idx="89">
                  <c:v>0.015182844877001597</c:v>
                </c:pt>
                <c:pt idx="90">
                  <c:v>-1.724833365024398E-07</c:v>
                </c:pt>
              </c:numCache>
            </c:numRef>
          </c:yVal>
          <c:smooth val="1"/>
        </c:ser>
        <c:ser>
          <c:idx val="4"/>
          <c:order val="4"/>
          <c:tx>
            <c:v>Crank Force #3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 DATA'!$A$9:$A$99</c:f>
              <c:numCache>
                <c:ptCount val="9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</c:numCache>
            </c:numRef>
          </c:xVal>
          <c:yVal>
            <c:numRef>
              <c:f>'INPUT DATA'!$V$9:$V$99</c:f>
              <c:numCache>
                <c:ptCount val="91"/>
                <c:pt idx="0">
                  <c:v>6.125742274548491E-17</c:v>
                </c:pt>
                <c:pt idx="1">
                  <c:v>0.03505118743329913</c:v>
                </c:pt>
                <c:pt idx="2">
                  <c:v>0.07005911614547015</c:v>
                </c:pt>
                <c:pt idx="3">
                  <c:v>0.10498058283388684</c:v>
                </c:pt>
                <c:pt idx="4">
                  <c:v>0.1397724949239621</c:v>
                </c:pt>
                <c:pt idx="5">
                  <c:v>0.17439192573166348</c:v>
                </c:pt>
                <c:pt idx="6">
                  <c:v>0.20879616938471102</c:v>
                </c:pt>
                <c:pt idx="7">
                  <c:v>0.2429427954227858</c:v>
                </c:pt>
                <c:pt idx="8">
                  <c:v>0.27678970299770245</c:v>
                </c:pt>
                <c:pt idx="9">
                  <c:v>0.3102951745953105</c:v>
                </c:pt>
                <c:pt idx="10">
                  <c:v>0.34341792920184694</c:v>
                </c:pt>
                <c:pt idx="11">
                  <c:v>0.3761171748385611</c:v>
                </c:pt>
                <c:pt idx="12">
                  <c:v>0.40835266038969603</c:v>
                </c:pt>
                <c:pt idx="13">
                  <c:v>0.44008472665031323</c:v>
                </c:pt>
                <c:pt idx="14">
                  <c:v>0.47127435652197597</c:v>
                </c:pt>
                <c:pt idx="15">
                  <c:v>0.5018832242859973</c:v>
                </c:pt>
                <c:pt idx="16">
                  <c:v>0.5318737438857545</c:v>
                </c:pt>
                <c:pt idx="17">
                  <c:v>0.5612091161515078</c:v>
                </c:pt>
                <c:pt idx="18">
                  <c:v>0.5898533749032058</c:v>
                </c:pt>
                <c:pt idx="19">
                  <c:v>0.6177714318689264</c:v>
                </c:pt>
                <c:pt idx="20">
                  <c:v>0.644929120358873</c:v>
                </c:pt>
                <c:pt idx="21">
                  <c:v>0.671293237637202</c:v>
                </c:pt>
                <c:pt idx="22">
                  <c:v>0.6968315859364326</c:v>
                </c:pt>
                <c:pt idx="23">
                  <c:v>0.7215130120617224</c:v>
                </c:pt>
                <c:pt idx="24">
                  <c:v>0.7453074455349228</c:v>
                </c:pt>
                <c:pt idx="25">
                  <c:v>0.7681859352310173</c:v>
                </c:pt>
                <c:pt idx="26">
                  <c:v>0.790120684462303</c:v>
                </c:pt>
                <c:pt idx="27">
                  <c:v>0.8110850844684834</c:v>
                </c:pt>
                <c:pt idx="28">
                  <c:v>0.8310537462736964</c:v>
                </c:pt>
                <c:pt idx="29">
                  <c:v>0.8500025308743996</c:v>
                </c:pt>
                <c:pt idx="30">
                  <c:v>0.8679085777249568</c:v>
                </c:pt>
                <c:pt idx="31">
                  <c:v>0.8847503314907199</c:v>
                </c:pt>
                <c:pt idx="32">
                  <c:v>0.9005075670413619</c:v>
                </c:pt>
                <c:pt idx="33">
                  <c:v>0.91516141266019</c:v>
                </c:pt>
                <c:pt idx="34">
                  <c:v>0.9286943714481352</c:v>
                </c:pt>
                <c:pt idx="35">
                  <c:v>0.9410903409040782</c:v>
                </c:pt>
                <c:pt idx="36">
                  <c:v>0.9523346306661153</c:v>
                </c:pt>
                <c:pt idx="37">
                  <c:v>0.9624139784012979</c:v>
                </c:pt>
                <c:pt idx="38">
                  <c:v>0.971316563834268</c:v>
                </c:pt>
                <c:pt idx="39">
                  <c:v>0.9790320209080727</c:v>
                </c:pt>
                <c:pt idx="40">
                  <c:v>0.9855514480732607</c:v>
                </c:pt>
                <c:pt idx="41">
                  <c:v>0.9908674167041253</c:v>
                </c:pt>
                <c:pt idx="42">
                  <c:v>0.994973977643679</c:v>
                </c:pt>
                <c:pt idx="43">
                  <c:v>0.997866665881593</c:v>
                </c:pt>
                <c:pt idx="44">
                  <c:v>0.9995425033719276</c:v>
                </c:pt>
                <c:pt idx="45">
                  <c:v>1</c:v>
                </c:pt>
                <c:pt idx="46">
                  <c:v>0.99923915271018</c:v>
                </c:pt>
                <c:pt idx="47">
                  <c:v>0.9972614428087738</c:v>
                </c:pt>
                <c:pt idx="48">
                  <c:v>0.9940698314584451</c:v>
                </c:pt>
                <c:pt idx="49">
                  <c:v>0.9896687533828217</c:v>
                </c:pt>
                <c:pt idx="50">
                  <c:v>0.984064108802061</c:v>
                </c:pt>
                <c:pt idx="51">
                  <c:v>0.977263253622163</c:v>
                </c:pt>
                <c:pt idx="52">
                  <c:v>0.9692749879027656</c:v>
                </c:pt>
                <c:pt idx="53">
                  <c:v>0.9601095426299943</c:v>
                </c:pt>
                <c:pt idx="54">
                  <c:v>0.9497785648226973</c:v>
                </c:pt>
                <c:pt idx="55">
                  <c:v>0.9382951010020397</c:v>
                </c:pt>
                <c:pt idx="56">
                  <c:v>0.9256735790560043</c:v>
                </c:pt>
                <c:pt idx="57">
                  <c:v>0.9119297885318114</c:v>
                </c:pt>
                <c:pt idx="58">
                  <c:v>0.897080859390641</c:v>
                </c:pt>
                <c:pt idx="59">
                  <c:v>0.8811452392603268</c:v>
                </c:pt>
                <c:pt idx="60">
                  <c:v>0.8641426692228807</c:v>
                </c:pt>
                <c:pt idx="61">
                  <c:v>0.8460941581748093</c:v>
                </c:pt>
                <c:pt idx="62">
                  <c:v>0.8270219557991945</c:v>
                </c:pt>
                <c:pt idx="63">
                  <c:v>0.8069495241894455</c:v>
                </c:pt>
                <c:pt idx="64">
                  <c:v>0.7859015081654676</c:v>
                </c:pt>
                <c:pt idx="65">
                  <c:v>0.7639037043237694</c:v>
                </c:pt>
                <c:pt idx="66">
                  <c:v>0.7409830288637101</c:v>
                </c:pt>
                <c:pt idx="67">
                  <c:v>0.7171674842327129</c:v>
                </c:pt>
                <c:pt idx="68">
                  <c:v>0.6924861246338152</c:v>
                </c:pt>
                <c:pt idx="69">
                  <c:v>0.6669690204394029</c:v>
                </c:pt>
                <c:pt idx="70">
                  <c:v>0.6406472215554047</c:v>
                </c:pt>
                <c:pt idx="71">
                  <c:v>0.6135527197805717</c:v>
                </c:pt>
                <c:pt idx="72">
                  <c:v>0.5857184102057786</c:v>
                </c:pt>
                <c:pt idx="73">
                  <c:v>0.5571780516985428</c:v>
                </c:pt>
                <c:pt idx="74">
                  <c:v>0.5279662265181551</c:v>
                </c:pt>
                <c:pt idx="75">
                  <c:v>0.49811829910700395</c:v>
                </c:pt>
                <c:pt idx="76">
                  <c:v>0.46767037410377893</c:v>
                </c:pt>
                <c:pt idx="77">
                  <c:v>0.436659253624362</c:v>
                </c:pt>
                <c:pt idx="78">
                  <c:v>0.4051223938562603</c:v>
                </c:pt>
                <c:pt idx="79">
                  <c:v>0.37309786101249376</c:v>
                </c:pt>
                <c:pt idx="80">
                  <c:v>0.3406242866908537</c:v>
                </c:pt>
                <c:pt idx="81">
                  <c:v>0.3077408226844608</c:v>
                </c:pt>
                <c:pt idx="82">
                  <c:v>0.2744870952895319</c:v>
                </c:pt>
                <c:pt idx="83">
                  <c:v>0.24090315915624358</c:v>
                </c:pt>
                <c:pt idx="84">
                  <c:v>0.20702945072854434</c:v>
                </c:pt>
                <c:pt idx="85">
                  <c:v>0.17290674131872663</c:v>
                </c:pt>
                <c:pt idx="86">
                  <c:v>0.1385760898625352</c:v>
                </c:pt>
                <c:pt idx="87">
                  <c:v>0.10407879540054021</c:v>
                </c:pt>
                <c:pt idx="88">
                  <c:v>0.06945634933146873</c:v>
                </c:pt>
                <c:pt idx="89">
                  <c:v>0.03475038748314657</c:v>
                </c:pt>
                <c:pt idx="90">
                  <c:v>2.6420466777193513E-06</c:v>
                </c:pt>
              </c:numCache>
            </c:numRef>
          </c:yVal>
          <c:smooth val="1"/>
        </c:ser>
        <c:ser>
          <c:idx val="5"/>
          <c:order val="5"/>
          <c:tx>
            <c:v>Wall Load #3</c:v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 DATA'!$A$9:$A$99</c:f>
              <c:numCache>
                <c:ptCount val="9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</c:numCache>
            </c:numRef>
          </c:xVal>
          <c:yVal>
            <c:numRef>
              <c:f>'INPUT DATA'!$W$9:$W$99</c:f>
              <c:numCache>
                <c:ptCount val="91"/>
                <c:pt idx="0">
                  <c:v>-1.3267948966174684E-06</c:v>
                </c:pt>
                <c:pt idx="1">
                  <c:v>0.0001504858892997662</c:v>
                </c:pt>
                <c:pt idx="2">
                  <c:v>0.00030211362384971945</c:v>
                </c:pt>
                <c:pt idx="3">
                  <c:v>0.0004533716843861553</c:v>
                </c:pt>
                <c:pt idx="4">
                  <c:v>0.0006040757967034434</c:v>
                </c:pt>
                <c:pt idx="5">
                  <c:v>0.0007540423611572106</c:v>
                </c:pt>
                <c:pt idx="6">
                  <c:v>0.000903088676243138</c:v>
                </c:pt>
                <c:pt idx="7">
                  <c:v>0.001051033161088515</c:v>
                </c:pt>
                <c:pt idx="8">
                  <c:v>0.001197695576584054</c:v>
                </c:pt>
                <c:pt idx="9">
                  <c:v>0.0013428972448869714</c:v>
                </c:pt>
                <c:pt idx="10">
                  <c:v>0.0014864612670322777</c:v>
                </c:pt>
                <c:pt idx="11">
                  <c:v>0.0016282127383824973</c:v>
                </c:pt>
                <c:pt idx="12">
                  <c:v>0.0017679789616599413</c:v>
                </c:pt>
                <c:pt idx="13">
                  <c:v>0.0019055896572998216</c:v>
                </c:pt>
                <c:pt idx="14">
                  <c:v>0.00204087717086661</c:v>
                </c:pt>
                <c:pt idx="15">
                  <c:v>0.0021736766772864017</c:v>
                </c:pt>
                <c:pt idx="16">
                  <c:v>0.0023038263816417383</c:v>
                </c:pt>
                <c:pt idx="17">
                  <c:v>0.002431167716287878</c:v>
                </c:pt>
                <c:pt idx="18">
                  <c:v>0.002555545534048776</c:v>
                </c:pt>
                <c:pt idx="19">
                  <c:v>0.002676808297256899</c:v>
                </c:pt>
                <c:pt idx="20">
                  <c:v>0.002794808262409133</c:v>
                </c:pt>
                <c:pt idx="21">
                  <c:v>0.0029094016602089503</c:v>
                </c:pt>
                <c:pt idx="22">
                  <c:v>0.0030204488707802155</c:v>
                </c:pt>
                <c:pt idx="23">
                  <c:v>0.003127814593834159</c:v>
                </c:pt>
                <c:pt idx="24">
                  <c:v>0.003231368013584273</c:v>
                </c:pt>
                <c:pt idx="25">
                  <c:v>0.003330982958205373</c:v>
                </c:pt>
                <c:pt idx="26">
                  <c:v>0.003426538053644741</c:v>
                </c:pt>
                <c:pt idx="27">
                  <c:v>0.0035179168715930016</c:v>
                </c:pt>
                <c:pt idx="28">
                  <c:v>0.003605008071436524</c:v>
                </c:pt>
                <c:pt idx="29">
                  <c:v>0.003687705536015307</c:v>
                </c:pt>
                <c:pt idx="30">
                  <c:v>0.0037659085010222685</c:v>
                </c:pt>
                <c:pt idx="31">
                  <c:v>0.0038395216778807145</c:v>
                </c:pt>
                <c:pt idx="32">
                  <c:v>0.00390845536995516</c:v>
                </c:pt>
                <c:pt idx="33">
                  <c:v>0.003972625581945578</c:v>
                </c:pt>
                <c:pt idx="34">
                  <c:v>0.004031954122337774</c:v>
                </c:pt>
                <c:pt idx="35">
                  <c:v>0.0040863686987770795</c:v>
                </c:pt>
                <c:pt idx="36">
                  <c:v>0.004135803006253631</c:v>
                </c:pt>
                <c:pt idx="37">
                  <c:v>0.004180196807986009</c:v>
                </c:pt>
                <c:pt idx="38">
                  <c:v>0.0042194960089080216</c:v>
                </c:pt>
                <c:pt idx="39">
                  <c:v>0.004253652721663039</c:v>
                </c:pt>
                <c:pt idx="40">
                  <c:v>0.004282625325029403</c:v>
                </c:pt>
                <c:pt idx="41">
                  <c:v>0.004306378514701657</c:v>
                </c:pt>
                <c:pt idx="42">
                  <c:v>0.004324883346365274</c:v>
                </c:pt>
                <c:pt idx="43">
                  <c:v>0.004338117271013727</c:v>
                </c:pt>
                <c:pt idx="44">
                  <c:v>0.00434606416246174</c:v>
                </c:pt>
                <c:pt idx="45">
                  <c:v>0.004348714337021971</c:v>
                </c:pt>
                <c:pt idx="46">
                  <c:v>0.004346064565321768</c:v>
                </c:pt>
                <c:pt idx="47">
                  <c:v>0.004338118076242998</c:v>
                </c:pt>
                <c:pt idx="48">
                  <c:v>0.004324884552982223</c:v>
                </c:pt>
                <c:pt idx="49">
                  <c:v>0.004306380121236156</c:v>
                </c:pt>
                <c:pt idx="50">
                  <c:v>0.004282627329523878</c:v>
                </c:pt>
                <c:pt idx="51">
                  <c:v>0.00425365512167491</c:v>
                </c:pt>
                <c:pt idx="52">
                  <c:v>0.004219498801512595</c:v>
                </c:pt>
                <c:pt idx="53">
                  <c:v>0.004180199989780701</c:v>
                </c:pt>
                <c:pt idx="54">
                  <c:v>0.0041358065733610805</c:v>
                </c:pt>
                <c:pt idx="55">
                  <c:v>0.004086372646850926</c:v>
                </c:pt>
                <c:pt idx="56">
                  <c:v>0.004031958446567101</c:v>
                </c:pt>
                <c:pt idx="57">
                  <c:v>0.003972630277061141</c:v>
                </c:pt>
                <c:pt idx="58">
                  <c:v>0.003908460430235828</c:v>
                </c:pt>
                <c:pt idx="59">
                  <c:v>0.003839527097160804</c:v>
                </c:pt>
                <c:pt idx="60">
                  <c:v>0.0037659142726984354</c:v>
                </c:pt>
                <c:pt idx="61">
                  <c:v>0.0036877116530549896</c:v>
                </c:pt>
                <c:pt idx="62">
                  <c:v>0.003605014526385943</c:v>
                </c:pt>
                <c:pt idx="63">
                  <c:v>0.0035179236565871593</c:v>
                </c:pt>
                <c:pt idx="64">
                  <c:v>0.0034265451604165303</c:v>
                </c:pt>
                <c:pt idx="65">
                  <c:v>0.0033309903780953565</c:v>
                </c:pt>
                <c:pt idx="66">
                  <c:v>0.0032313757375517873</c:v>
                </c:pt>
                <c:pt idx="67">
                  <c:v>0.0031278226124684255</c:v>
                </c:pt>
                <c:pt idx="68">
                  <c:v>0.003020457174311004</c:v>
                </c:pt>
                <c:pt idx="69">
                  <c:v>0.0029094102385190156</c:v>
                </c:pt>
                <c:pt idx="70">
                  <c:v>0.0027948171050468794</c:v>
                </c:pt>
                <c:pt idx="71">
                  <c:v>0.002676817393448594</c:v>
                </c:pt>
                <c:pt idx="72">
                  <c:v>0.0025555548727116567</c:v>
                </c:pt>
                <c:pt idx="73">
                  <c:v>0.002431177286043918</c:v>
                </c:pt>
                <c:pt idx="74">
                  <c:v>0.00230383617083164</c:v>
                </c:pt>
                <c:pt idx="75">
                  <c:v>0.0021736866739833654</c:v>
                </c:pt>
                <c:pt idx="76">
                  <c:v>0.0020408873628914304</c:v>
                </c:pt>
                <c:pt idx="77">
                  <c:v>0.0019056000322351036</c:v>
                </c:pt>
                <c:pt idx="78">
                  <c:v>0.0017679895068656382</c:v>
                </c:pt>
                <c:pt idx="79">
                  <c:v>0.0016282234410110103</c:v>
                </c:pt>
                <c:pt idx="80">
                  <c:v>0.0014864721140446637</c:v>
                </c:pt>
                <c:pt idx="81">
                  <c:v>0.0013429082230682601</c:v>
                </c:pt>
                <c:pt idx="82">
                  <c:v>0.0011977066725592336</c:v>
                </c:pt>
                <c:pt idx="83">
                  <c:v>0.0010510443613396241</c:v>
                </c:pt>
                <c:pt idx="84">
                  <c:v>0.0009030999671250278</c:v>
                </c:pt>
                <c:pt idx="85">
                  <c:v>0.0007540537289144149</c:v>
                </c:pt>
                <c:pt idx="86">
                  <c:v>0.0006040872274866048</c:v>
                </c:pt>
                <c:pt idx="87">
                  <c:v>0.00045338316426933877</c:v>
                </c:pt>
                <c:pt idx="88">
                  <c:v>0.0003021251388472824</c:v>
                </c:pt>
                <c:pt idx="89">
                  <c:v>0.00015049742538344934</c:v>
                </c:pt>
                <c:pt idx="90">
                  <c:v>-1.3152517810429512E-06</c:v>
                </c:pt>
              </c:numCache>
            </c:numRef>
          </c:yVal>
          <c:smooth val="1"/>
        </c:ser>
        <c:axId val="12725200"/>
        <c:axId val="47417937"/>
      </c:scatterChart>
      <c:valAx>
        <c:axId val="12725200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Crankshaft Rotation (degrees from TDC)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47417937"/>
        <c:crosses val="autoZero"/>
        <c:crossBetween val="midCat"/>
        <c:dispUnits/>
        <c:majorUnit val="15"/>
        <c:minorUnit val="5"/>
      </c:valAx>
      <c:valAx>
        <c:axId val="47417937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(% of combusion force on piston)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12725200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21725"/>
          <c:w val="0.21"/>
          <c:h val="0.2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</cdr:x>
      <cdr:y>0.038</cdr:y>
    </cdr:from>
    <cdr:to>
      <cdr:x>0.4485</cdr:x>
      <cdr:y>0.88975</cdr:y>
    </cdr:to>
    <cdr:sp>
      <cdr:nvSpPr>
        <cdr:cNvPr id="1" name="Line 1"/>
        <cdr:cNvSpPr>
          <a:spLocks/>
        </cdr:cNvSpPr>
      </cdr:nvSpPr>
      <cdr:spPr>
        <a:xfrm flipV="1">
          <a:off x="3867150" y="219075"/>
          <a:ext cx="0" cy="5038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0.90875</cdr:y>
    </cdr:from>
    <cdr:to>
      <cdr:x>0.11025</cdr:x>
      <cdr:y>0.9365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5372100"/>
          <a:ext cx="4381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TDC</a:t>
          </a:r>
        </a:p>
      </cdr:txBody>
    </cdr:sp>
  </cdr:relSizeAnchor>
  <cdr:relSizeAnchor xmlns:cdr="http://schemas.openxmlformats.org/drawingml/2006/chartDrawing">
    <cdr:from>
      <cdr:x>0.79075</cdr:x>
      <cdr:y>0.90875</cdr:y>
    </cdr:from>
    <cdr:to>
      <cdr:x>0.841</cdr:x>
      <cdr:y>0.9365</cdr:y>
    </cdr:to>
    <cdr:sp>
      <cdr:nvSpPr>
        <cdr:cNvPr id="3" name="TextBox 4"/>
        <cdr:cNvSpPr txBox="1">
          <a:spLocks noChangeArrowheads="1"/>
        </cdr:cNvSpPr>
      </cdr:nvSpPr>
      <cdr:spPr>
        <a:xfrm>
          <a:off x="6829425" y="5372100"/>
          <a:ext cx="4381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BDC</a:t>
          </a:r>
        </a:p>
      </cdr:txBody>
    </cdr:sp>
  </cdr:relSizeAnchor>
  <cdr:relSizeAnchor xmlns:cdr="http://schemas.openxmlformats.org/drawingml/2006/chartDrawing">
    <cdr:from>
      <cdr:x>0.56275</cdr:x>
      <cdr:y>0.01925</cdr:y>
    </cdr:from>
    <cdr:to>
      <cdr:x>0.82825</cdr:x>
      <cdr:y>0.142</cdr:y>
    </cdr:to>
    <cdr:sp>
      <cdr:nvSpPr>
        <cdr:cNvPr id="4" name="TextBox 5"/>
        <cdr:cNvSpPr txBox="1">
          <a:spLocks noChangeArrowheads="1"/>
        </cdr:cNvSpPr>
      </cdr:nvSpPr>
      <cdr:spPr>
        <a:xfrm>
          <a:off x="4857750" y="104775"/>
          <a:ext cx="22955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 Force on Crankshaft
and Side-Wall Loading
as a Percentage of the 
Combustion Force on Piston</a:t>
          </a:r>
        </a:p>
      </cdr:txBody>
    </cdr:sp>
  </cdr:relSizeAnchor>
  <cdr:relSizeAnchor xmlns:cdr="http://schemas.openxmlformats.org/drawingml/2006/chartDrawing">
    <cdr:from>
      <cdr:x>0.75275</cdr:x>
      <cdr:y>0.42975</cdr:y>
    </cdr:from>
    <cdr:to>
      <cdr:x>0.94375</cdr:x>
      <cdr:y>0.52275</cdr:y>
    </cdr:to>
    <cdr:sp>
      <cdr:nvSpPr>
        <cdr:cNvPr id="5" name="TextBox 6"/>
        <cdr:cNvSpPr txBox="1">
          <a:spLocks noChangeArrowheads="1"/>
        </cdr:cNvSpPr>
      </cdr:nvSpPr>
      <cdr:spPr>
        <a:xfrm>
          <a:off x="6496050" y="2533650"/>
          <a:ext cx="16478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rod length #1 = 144.25 mm
rod length #2 = 100.00 mm
rod length #3 = 10,000 mm</a:t>
          </a:r>
        </a:p>
      </cdr:txBody>
    </cdr:sp>
  </cdr:relSizeAnchor>
  <cdr:relSizeAnchor xmlns:cdr="http://schemas.openxmlformats.org/drawingml/2006/chartDrawing">
    <cdr:from>
      <cdr:x>0.75275</cdr:x>
      <cdr:y>0.53125</cdr:y>
    </cdr:from>
    <cdr:to>
      <cdr:x>0.891</cdr:x>
      <cdr:y>0.60125</cdr:y>
    </cdr:to>
    <cdr:sp>
      <cdr:nvSpPr>
        <cdr:cNvPr id="6" name="TextBox 7"/>
        <cdr:cNvSpPr txBox="1">
          <a:spLocks noChangeArrowheads="1"/>
        </cdr:cNvSpPr>
      </cdr:nvSpPr>
      <cdr:spPr>
        <a:xfrm>
          <a:off x="6496050" y="3133725"/>
          <a:ext cx="11906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stroke = 87.0 mm
i.e. factory Evo III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10</xdr:col>
      <xdr:colOff>38100</xdr:colOff>
      <xdr:row>45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1450"/>
          <a:ext cx="5524500" cy="722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workbookViewId="0" topLeftCell="A1">
      <pane ySplit="8" topLeftCell="BM9" activePane="bottomLeft" state="frozen"/>
      <selection pane="topLeft" activeCell="A1" sqref="A1"/>
      <selection pane="bottomLeft" activeCell="Q29" sqref="Q29"/>
    </sheetView>
  </sheetViews>
  <sheetFormatPr defaultColWidth="9.140625" defaultRowHeight="12.75"/>
  <cols>
    <col min="1" max="1" width="11.140625" style="1" customWidth="1"/>
    <col min="2" max="2" width="8.00390625" style="1" customWidth="1"/>
    <col min="3" max="3" width="9.140625" style="1" customWidth="1"/>
    <col min="4" max="4" width="13.00390625" style="1" bestFit="1" customWidth="1"/>
    <col min="5" max="5" width="9.140625" style="1" customWidth="1"/>
    <col min="6" max="6" width="12.421875" style="1" bestFit="1" customWidth="1"/>
    <col min="7" max="7" width="12.140625" style="1" customWidth="1"/>
    <col min="8" max="8" width="9.140625" style="1" customWidth="1"/>
    <col min="9" max="9" width="10.57421875" style="1" customWidth="1"/>
    <col min="10" max="12" width="9.140625" style="1" customWidth="1"/>
    <col min="17" max="17" width="10.8515625" style="0" customWidth="1"/>
  </cols>
  <sheetData>
    <row r="1" spans="1:6" ht="12.75">
      <c r="A1" s="20" t="s">
        <v>13</v>
      </c>
      <c r="B1" s="20"/>
      <c r="C1" s="20"/>
      <c r="D1" s="20"/>
      <c r="E1" s="20"/>
      <c r="F1" s="20"/>
    </row>
    <row r="2" spans="1:6" ht="12.75">
      <c r="A2" s="14"/>
      <c r="B2" s="14"/>
      <c r="C2" s="14"/>
      <c r="D2" s="14"/>
      <c r="E2" s="14"/>
      <c r="F2" s="14"/>
    </row>
    <row r="3" spans="1:19" ht="12.75">
      <c r="A3" s="21" t="s">
        <v>11</v>
      </c>
      <c r="B3" s="22"/>
      <c r="C3" s="22"/>
      <c r="I3" s="15" t="s">
        <v>12</v>
      </c>
      <c r="J3" s="16"/>
      <c r="K3" s="16"/>
      <c r="Q3" s="17" t="s">
        <v>14</v>
      </c>
      <c r="R3" s="17"/>
      <c r="S3" s="17"/>
    </row>
    <row r="4" spans="1:23" ht="12.75">
      <c r="A4" s="19" t="s">
        <v>1</v>
      </c>
      <c r="B4" s="19"/>
      <c r="C4" s="6">
        <v>144.25</v>
      </c>
      <c r="D4" s="3" t="s">
        <v>4</v>
      </c>
      <c r="I4" s="19" t="s">
        <v>1</v>
      </c>
      <c r="J4" s="19"/>
      <c r="K4" s="6">
        <v>100</v>
      </c>
      <c r="L4" s="3" t="s">
        <v>4</v>
      </c>
      <c r="M4" s="1"/>
      <c r="N4" s="1"/>
      <c r="O4" s="1"/>
      <c r="Q4" s="19" t="s">
        <v>1</v>
      </c>
      <c r="R4" s="19"/>
      <c r="S4" s="6">
        <v>10000</v>
      </c>
      <c r="T4" s="3" t="s">
        <v>4</v>
      </c>
      <c r="U4" s="1"/>
      <c r="V4" s="1"/>
      <c r="W4" s="1"/>
    </row>
    <row r="5" spans="1:23" ht="12.75">
      <c r="A5" s="19" t="s">
        <v>2</v>
      </c>
      <c r="B5" s="19"/>
      <c r="C5" s="7">
        <v>87</v>
      </c>
      <c r="D5" s="3" t="s">
        <v>4</v>
      </c>
      <c r="I5" s="19" t="s">
        <v>2</v>
      </c>
      <c r="J5" s="19"/>
      <c r="K5" s="7">
        <v>87</v>
      </c>
      <c r="L5" s="3" t="s">
        <v>4</v>
      </c>
      <c r="M5" s="1"/>
      <c r="N5" s="1"/>
      <c r="O5" s="1"/>
      <c r="Q5" s="19" t="s">
        <v>2</v>
      </c>
      <c r="R5" s="19"/>
      <c r="S5" s="7">
        <v>87</v>
      </c>
      <c r="T5" s="3" t="s">
        <v>4</v>
      </c>
      <c r="U5" s="1"/>
      <c r="V5" s="1"/>
      <c r="W5" s="1"/>
    </row>
    <row r="6" spans="1:23" ht="12.75">
      <c r="A6" s="19" t="s">
        <v>3</v>
      </c>
      <c r="B6" s="19"/>
      <c r="C6" s="4">
        <f>C5/2</f>
        <v>43.5</v>
      </c>
      <c r="D6" s="3" t="s">
        <v>4</v>
      </c>
      <c r="I6" s="19" t="s">
        <v>3</v>
      </c>
      <c r="J6" s="19"/>
      <c r="K6" s="4">
        <f>K5/2</f>
        <v>43.5</v>
      </c>
      <c r="L6" s="3" t="s">
        <v>4</v>
      </c>
      <c r="M6" s="1"/>
      <c r="N6" s="1"/>
      <c r="O6" s="1"/>
      <c r="Q6" s="19" t="s">
        <v>3</v>
      </c>
      <c r="R6" s="19"/>
      <c r="S6" s="4">
        <f>S5/2</f>
        <v>43.5</v>
      </c>
      <c r="T6" s="3" t="s">
        <v>4</v>
      </c>
      <c r="U6" s="1"/>
      <c r="V6" s="1"/>
      <c r="W6" s="1"/>
    </row>
    <row r="7" spans="1:23" ht="12.75">
      <c r="A7" s="18"/>
      <c r="B7" s="18"/>
      <c r="C7" s="18"/>
      <c r="D7" s="18"/>
      <c r="E7" s="18"/>
      <c r="F7" s="18"/>
      <c r="G7" s="18"/>
      <c r="I7" s="18"/>
      <c r="J7" s="18"/>
      <c r="K7" s="18"/>
      <c r="L7" s="18"/>
      <c r="M7" s="18"/>
      <c r="N7" s="18"/>
      <c r="O7" s="18"/>
      <c r="P7" s="1"/>
      <c r="Q7" s="18"/>
      <c r="R7" s="18"/>
      <c r="S7" s="18"/>
      <c r="T7" s="18"/>
      <c r="U7" s="18"/>
      <c r="V7" s="18"/>
      <c r="W7" s="18"/>
    </row>
    <row r="8" spans="1:23" ht="63.75">
      <c r="A8" s="2" t="s">
        <v>5</v>
      </c>
      <c r="B8" s="2" t="s">
        <v>0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I8" s="2" t="s">
        <v>5</v>
      </c>
      <c r="J8" s="2" t="s">
        <v>0</v>
      </c>
      <c r="K8" s="2" t="s">
        <v>6</v>
      </c>
      <c r="L8" s="2" t="s">
        <v>7</v>
      </c>
      <c r="M8" s="2" t="s">
        <v>8</v>
      </c>
      <c r="N8" s="2" t="s">
        <v>9</v>
      </c>
      <c r="O8" s="2" t="s">
        <v>10</v>
      </c>
      <c r="Q8" s="2" t="s">
        <v>5</v>
      </c>
      <c r="R8" s="2" t="s">
        <v>0</v>
      </c>
      <c r="S8" s="2" t="s">
        <v>6</v>
      </c>
      <c r="T8" s="2" t="s">
        <v>7</v>
      </c>
      <c r="U8" s="2" t="s">
        <v>8</v>
      </c>
      <c r="V8" s="2" t="s">
        <v>9</v>
      </c>
      <c r="W8" s="2" t="s">
        <v>10</v>
      </c>
    </row>
    <row r="9" spans="1:23" s="11" customFormat="1" ht="12.75">
      <c r="A9" s="8">
        <v>0</v>
      </c>
      <c r="B9" s="9">
        <f>A9*3.14159/180</f>
        <v>0</v>
      </c>
      <c r="C9" s="9">
        <f>ACOS($C$6/$C$4*SIN(B9))</f>
        <v>1.5707963267948966</v>
      </c>
      <c r="D9" s="9">
        <f>(3.14159/2)-C9</f>
        <v>-1.3267948966166898E-06</v>
      </c>
      <c r="E9" s="9">
        <f>C9-B9</f>
        <v>1.5707963267948966</v>
      </c>
      <c r="F9" s="10">
        <f>(COS(E9)/COS(D9))</f>
        <v>6.125742274548491E-17</v>
      </c>
      <c r="G9" s="10">
        <f>TAN(D9)</f>
        <v>-1.3267948966174684E-06</v>
      </c>
      <c r="H9" s="8"/>
      <c r="I9" s="8">
        <v>0</v>
      </c>
      <c r="J9" s="9">
        <f>I9*3.14159/180</f>
        <v>0</v>
      </c>
      <c r="K9" s="9">
        <f>ACOS($K$6/$K$4*SIN(J9))</f>
        <v>1.5707963267948966</v>
      </c>
      <c r="L9" s="9">
        <f>(3.14159/2)-K9</f>
        <v>-1.3267948966166898E-06</v>
      </c>
      <c r="M9" s="9">
        <f>K9-J9</f>
        <v>1.5707963267948966</v>
      </c>
      <c r="N9" s="10">
        <f>(COS(M9)/COS(L9))</f>
        <v>6.125742274548491E-17</v>
      </c>
      <c r="O9" s="10">
        <f>TAN(L9)</f>
        <v>-1.3267948966174684E-06</v>
      </c>
      <c r="Q9" s="8">
        <v>0</v>
      </c>
      <c r="R9" s="9">
        <f>Q9*3.14159/180</f>
        <v>0</v>
      </c>
      <c r="S9" s="9">
        <f>ACOS($S$6/$S$4*SIN(R9))</f>
        <v>1.5707963267948966</v>
      </c>
      <c r="T9" s="9">
        <f>(3.14159/2)-S9</f>
        <v>-1.3267948966166898E-06</v>
      </c>
      <c r="U9" s="9">
        <f>S9-R9</f>
        <v>1.5707963267948966</v>
      </c>
      <c r="V9" s="10">
        <f>(COS(U9)/COS(T9))</f>
        <v>6.125742274548491E-17</v>
      </c>
      <c r="W9" s="10">
        <f>TAN(T9)</f>
        <v>-1.3267948966174684E-06</v>
      </c>
    </row>
    <row r="10" spans="1:23" ht="12.75">
      <c r="A10" s="1">
        <v>2</v>
      </c>
      <c r="B10" s="5">
        <f aca="true" t="shared" si="0" ref="B10:B73">A10*3.14159/180</f>
        <v>0.03490655555555555</v>
      </c>
      <c r="C10" s="5">
        <f aca="true" t="shared" si="1" ref="C10:C73">ACOS($C$6/$C$4*SIN(B10))</f>
        <v>1.560271856424791</v>
      </c>
      <c r="D10" s="5">
        <f aca="true" t="shared" si="2" ref="D10:D73">(3.14159/2)-C10</f>
        <v>0.010523143575208893</v>
      </c>
      <c r="E10" s="5">
        <f aca="true" t="shared" si="3" ref="E10:E73">C10-B10</f>
        <v>1.5253653008692356</v>
      </c>
      <c r="F10" s="4">
        <f aca="true" t="shared" si="4" ref="F10:F73">(COS(E10)/COS(D10))</f>
        <v>0.045417914119533116</v>
      </c>
      <c r="G10" s="12">
        <f>TAN(D10)</f>
        <v>0.010523532024622483</v>
      </c>
      <c r="I10" s="1">
        <v>2</v>
      </c>
      <c r="J10" s="5">
        <f aca="true" t="shared" si="5" ref="J10:J73">I10*3.14159/180</f>
        <v>0.03490655555555555</v>
      </c>
      <c r="K10" s="13">
        <f>ACOS($K$6/$K$4*SIN(J10))</f>
        <v>1.555614475346586</v>
      </c>
      <c r="L10" s="5">
        <f aca="true" t="shared" si="6" ref="L10:L73">(3.14159/2)-K10</f>
        <v>0.015180524653414018</v>
      </c>
      <c r="M10" s="5">
        <f aca="true" t="shared" si="7" ref="M10:M73">K10-J10</f>
        <v>1.5207079197910303</v>
      </c>
      <c r="N10" s="4">
        <f aca="true" t="shared" si="8" ref="N10:N73">(COS(M10)/COS(L10))</f>
        <v>0.05007323512925781</v>
      </c>
      <c r="O10" s="12">
        <f>TAN(L10)</f>
        <v>0.015181690869760503</v>
      </c>
      <c r="Q10" s="1">
        <v>2</v>
      </c>
      <c r="R10" s="5">
        <f aca="true" t="shared" si="9" ref="R10:R73">Q10*3.14159/180</f>
        <v>0.03490655555555555</v>
      </c>
      <c r="S10" s="13">
        <f aca="true" t="shared" si="10" ref="S10:S73">ACOS($S$6/$S$4*SIN(R10))</f>
        <v>1.5706445141118361</v>
      </c>
      <c r="T10" s="5">
        <f aca="true" t="shared" si="11" ref="T10:T73">(3.14159/2)-S10</f>
        <v>0.00015048588816379826</v>
      </c>
      <c r="U10" s="5">
        <f aca="true" t="shared" si="12" ref="U10:U73">S10-R10</f>
        <v>1.5357379585562807</v>
      </c>
      <c r="V10" s="4">
        <f aca="true" t="shared" si="13" ref="V10:V73">(COS(U10)/COS(T10))</f>
        <v>0.03505118743329913</v>
      </c>
      <c r="W10" s="12">
        <f>TAN(T10)</f>
        <v>0.0001504858892997662</v>
      </c>
    </row>
    <row r="11" spans="1:23" ht="12.75">
      <c r="A11" s="1">
        <v>4</v>
      </c>
      <c r="B11" s="5">
        <f t="shared" si="0"/>
        <v>0.0698131111111111</v>
      </c>
      <c r="C11" s="5">
        <f t="shared" si="1"/>
        <v>1.549759045118415</v>
      </c>
      <c r="D11" s="5">
        <f t="shared" si="2"/>
        <v>0.02103595488158505</v>
      </c>
      <c r="E11" s="5">
        <f t="shared" si="3"/>
        <v>1.4799459340073038</v>
      </c>
      <c r="F11" s="4">
        <f t="shared" si="4"/>
        <v>0.09074554484679093</v>
      </c>
      <c r="G11" s="12">
        <f aca="true" t="shared" si="14" ref="G11:G74">TAN(D11)</f>
        <v>0.021039058314174023</v>
      </c>
      <c r="I11" s="1">
        <v>4</v>
      </c>
      <c r="J11" s="5">
        <f t="shared" si="5"/>
        <v>0.0698131111111111</v>
      </c>
      <c r="K11" s="13">
        <f aca="true" t="shared" si="15" ref="K11:K74">ACOS($K$6/$K$4*SIN(J11))</f>
        <v>1.5404476277741344</v>
      </c>
      <c r="L11" s="5">
        <f t="shared" si="6"/>
        <v>0.030347372225865588</v>
      </c>
      <c r="M11" s="5">
        <f t="shared" si="7"/>
        <v>1.4706345166630233</v>
      </c>
      <c r="N11" s="4">
        <f t="shared" si="8"/>
        <v>0.10004048034950586</v>
      </c>
      <c r="O11" s="12">
        <f aca="true" t="shared" si="16" ref="O11:O74">TAN(L11)</f>
        <v>0.03035669192812038</v>
      </c>
      <c r="Q11" s="1">
        <v>4</v>
      </c>
      <c r="R11" s="5">
        <f t="shared" si="9"/>
        <v>0.0698131111111111</v>
      </c>
      <c r="S11" s="13">
        <f t="shared" si="10"/>
        <v>1.5704928863853418</v>
      </c>
      <c r="T11" s="5">
        <f t="shared" si="11"/>
        <v>0.00030211361465815045</v>
      </c>
      <c r="U11" s="5">
        <f t="shared" si="12"/>
        <v>1.5006797752742307</v>
      </c>
      <c r="V11" s="4">
        <f t="shared" si="13"/>
        <v>0.07005911614547015</v>
      </c>
      <c r="W11" s="12">
        <f aca="true" t="shared" si="17" ref="W11:W74">TAN(T11)</f>
        <v>0.00030211362384971945</v>
      </c>
    </row>
    <row r="12" spans="1:23" ht="12.75">
      <c r="A12" s="1">
        <v>6</v>
      </c>
      <c r="B12" s="5">
        <f t="shared" si="0"/>
        <v>0.10471966666666666</v>
      </c>
      <c r="C12" s="5">
        <f t="shared" si="1"/>
        <v>1.5392695493294437</v>
      </c>
      <c r="D12" s="5">
        <f t="shared" si="2"/>
        <v>0.03152545067055623</v>
      </c>
      <c r="E12" s="5">
        <f t="shared" si="3"/>
        <v>1.4345498826627772</v>
      </c>
      <c r="F12" s="4">
        <f t="shared" si="4"/>
        <v>0.1358928325137059</v>
      </c>
      <c r="G12" s="12">
        <f t="shared" si="14"/>
        <v>0.03153589872294858</v>
      </c>
      <c r="I12" s="1">
        <v>6</v>
      </c>
      <c r="J12" s="5">
        <f t="shared" si="5"/>
        <v>0.10471966666666666</v>
      </c>
      <c r="K12" s="13">
        <f t="shared" si="15"/>
        <v>1.5253108007439065</v>
      </c>
      <c r="L12" s="5">
        <f t="shared" si="6"/>
        <v>0.04548419925609348</v>
      </c>
      <c r="M12" s="5">
        <f t="shared" si="7"/>
        <v>1.42059113407724</v>
      </c>
      <c r="N12" s="4">
        <f t="shared" si="8"/>
        <v>0.14979594108799613</v>
      </c>
      <c r="O12" s="12">
        <f t="shared" si="16"/>
        <v>0.04551559132560524</v>
      </c>
      <c r="Q12" s="1">
        <v>6</v>
      </c>
      <c r="R12" s="5">
        <f t="shared" si="9"/>
        <v>0.10471966666666666</v>
      </c>
      <c r="S12" s="13">
        <f t="shared" si="10"/>
        <v>1.5703416283466767</v>
      </c>
      <c r="T12" s="5">
        <f t="shared" si="11"/>
        <v>0.00045337165332326457</v>
      </c>
      <c r="U12" s="5">
        <f t="shared" si="12"/>
        <v>1.46562196168001</v>
      </c>
      <c r="V12" s="4">
        <f t="shared" si="13"/>
        <v>0.10498058283388684</v>
      </c>
      <c r="W12" s="12">
        <f t="shared" si="17"/>
        <v>0.0004533716843861553</v>
      </c>
    </row>
    <row r="13" spans="1:23" ht="12.75">
      <c r="A13" s="1">
        <v>8</v>
      </c>
      <c r="B13" s="5">
        <f t="shared" si="0"/>
        <v>0.1396262222222222</v>
      </c>
      <c r="C13" s="5">
        <f t="shared" si="1"/>
        <v>1.5288150201994346</v>
      </c>
      <c r="D13" s="5">
        <f t="shared" si="2"/>
        <v>0.04197997980056534</v>
      </c>
      <c r="E13" s="5">
        <f t="shared" si="3"/>
        <v>1.3891887979772124</v>
      </c>
      <c r="F13" s="4">
        <f t="shared" si="4"/>
        <v>0.18077016244108532</v>
      </c>
      <c r="G13" s="12">
        <f t="shared" si="14"/>
        <v>0.04200465789818002</v>
      </c>
      <c r="I13" s="1">
        <v>8</v>
      </c>
      <c r="J13" s="5">
        <f t="shared" si="5"/>
        <v>0.1396262222222222</v>
      </c>
      <c r="K13" s="13">
        <f t="shared" si="15"/>
        <v>1.5102190363250902</v>
      </c>
      <c r="L13" s="5">
        <f t="shared" si="6"/>
        <v>0.060575963674909694</v>
      </c>
      <c r="M13" s="5">
        <f t="shared" si="7"/>
        <v>1.370592814102868</v>
      </c>
      <c r="N13" s="4">
        <f t="shared" si="8"/>
        <v>0.19923421062901098</v>
      </c>
      <c r="O13" s="12">
        <f t="shared" si="16"/>
        <v>0.060650166026430606</v>
      </c>
      <c r="Q13" s="1">
        <v>8</v>
      </c>
      <c r="R13" s="5">
        <f t="shared" si="9"/>
        <v>0.1396262222222222</v>
      </c>
      <c r="S13" s="13">
        <f t="shared" si="10"/>
        <v>1.5701909242767738</v>
      </c>
      <c r="T13" s="5">
        <f t="shared" si="11"/>
        <v>0.0006040757232261829</v>
      </c>
      <c r="U13" s="5">
        <f t="shared" si="12"/>
        <v>1.4305647020545516</v>
      </c>
      <c r="V13" s="4">
        <f t="shared" si="13"/>
        <v>0.1397724949239621</v>
      </c>
      <c r="W13" s="12">
        <f t="shared" si="17"/>
        <v>0.0006040757967034434</v>
      </c>
    </row>
    <row r="14" spans="1:23" ht="12.75">
      <c r="A14" s="1">
        <v>10</v>
      </c>
      <c r="B14" s="5">
        <f t="shared" si="0"/>
        <v>0.1745327777777778</v>
      </c>
      <c r="C14" s="5">
        <f t="shared" si="1"/>
        <v>1.5184071006720985</v>
      </c>
      <c r="D14" s="5">
        <f t="shared" si="2"/>
        <v>0.052387899327901444</v>
      </c>
      <c r="E14" s="5">
        <f t="shared" si="3"/>
        <v>1.3438743228943206</v>
      </c>
      <c r="F14" s="4">
        <f t="shared" si="4"/>
        <v>0.22528858762985576</v>
      </c>
      <c r="G14" s="12">
        <f t="shared" si="14"/>
        <v>0.05243587805628168</v>
      </c>
      <c r="I14" s="1">
        <v>10</v>
      </c>
      <c r="J14" s="5">
        <f t="shared" si="5"/>
        <v>0.1745327777777778</v>
      </c>
      <c r="K14" s="13">
        <f t="shared" si="15"/>
        <v>1.4951874142442223</v>
      </c>
      <c r="L14" s="5">
        <f t="shared" si="6"/>
        <v>0.07560758575577764</v>
      </c>
      <c r="M14" s="5">
        <f t="shared" si="7"/>
        <v>1.3206546364664444</v>
      </c>
      <c r="N14" s="4">
        <f t="shared" si="8"/>
        <v>0.24825046710533785</v>
      </c>
      <c r="O14" s="12">
        <f t="shared" si="16"/>
        <v>0.07575198638332432</v>
      </c>
      <c r="Q14" s="1">
        <v>10</v>
      </c>
      <c r="R14" s="5">
        <f t="shared" si="9"/>
        <v>0.1745327777777778</v>
      </c>
      <c r="S14" s="13">
        <f t="shared" si="10"/>
        <v>1.5700409577817538</v>
      </c>
      <c r="T14" s="5">
        <f t="shared" si="11"/>
        <v>0.0007540422182461537</v>
      </c>
      <c r="U14" s="5">
        <f t="shared" si="12"/>
        <v>1.395508180003976</v>
      </c>
      <c r="V14" s="4">
        <f t="shared" si="13"/>
        <v>0.17439192573166348</v>
      </c>
      <c r="W14" s="12">
        <f t="shared" si="17"/>
        <v>0.0007540423611572106</v>
      </c>
    </row>
    <row r="15" spans="1:23" ht="12.75">
      <c r="A15" s="1">
        <v>12</v>
      </c>
      <c r="B15" s="5">
        <f t="shared" si="0"/>
        <v>0.2094393333333333</v>
      </c>
      <c r="C15" s="5">
        <f t="shared" si="1"/>
        <v>1.50805742233298</v>
      </c>
      <c r="D15" s="5">
        <f t="shared" si="2"/>
        <v>0.06273757766702004</v>
      </c>
      <c r="E15" s="5">
        <f t="shared" si="3"/>
        <v>1.2986180889996466</v>
      </c>
      <c r="F15" s="4">
        <f t="shared" si="4"/>
        <v>0.2693600516613694</v>
      </c>
      <c r="G15" s="12">
        <f t="shared" si="14"/>
        <v>0.06282001924385396</v>
      </c>
      <c r="I15" s="1">
        <v>12</v>
      </c>
      <c r="J15" s="5">
        <f t="shared" si="5"/>
        <v>0.2094393333333333</v>
      </c>
      <c r="K15" s="13">
        <f t="shared" si="15"/>
        <v>1.480231063599497</v>
      </c>
      <c r="L15" s="5">
        <f t="shared" si="6"/>
        <v>0.09056393640050286</v>
      </c>
      <c r="M15" s="5">
        <f t="shared" si="7"/>
        <v>1.2707917302661638</v>
      </c>
      <c r="N15" s="4">
        <f t="shared" si="8"/>
        <v>0.2967406741520951</v>
      </c>
      <c r="O15" s="12">
        <f t="shared" si="16"/>
        <v>0.09081234797060089</v>
      </c>
      <c r="Q15" s="1">
        <v>12</v>
      </c>
      <c r="R15" s="5">
        <f t="shared" si="9"/>
        <v>0.2094393333333333</v>
      </c>
      <c r="S15" s="13">
        <f t="shared" si="10"/>
        <v>1.569891911569267</v>
      </c>
      <c r="T15" s="5">
        <f t="shared" si="11"/>
        <v>0.0009030884307328346</v>
      </c>
      <c r="U15" s="5">
        <f t="shared" si="12"/>
        <v>1.3604525782359338</v>
      </c>
      <c r="V15" s="4">
        <f t="shared" si="13"/>
        <v>0.20879616938471102</v>
      </c>
      <c r="W15" s="12">
        <f t="shared" si="17"/>
        <v>0.000903088676243138</v>
      </c>
    </row>
    <row r="16" spans="1:23" ht="12.75">
      <c r="A16" s="1">
        <v>14</v>
      </c>
      <c r="B16" s="5">
        <f t="shared" si="0"/>
        <v>0.24434588888888886</v>
      </c>
      <c r="C16" s="5">
        <f t="shared" si="1"/>
        <v>1.4977776018847446</v>
      </c>
      <c r="D16" s="5">
        <f t="shared" si="2"/>
        <v>0.07301739811525532</v>
      </c>
      <c r="E16" s="5">
        <f t="shared" si="3"/>
        <v>1.2534317129958557</v>
      </c>
      <c r="F16" s="4">
        <f t="shared" si="4"/>
        <v>0.31289761182393044</v>
      </c>
      <c r="G16" s="12">
        <f t="shared" si="14"/>
        <v>0.07314744052282722</v>
      </c>
      <c r="I16" s="1">
        <v>14</v>
      </c>
      <c r="J16" s="5">
        <f t="shared" si="5"/>
        <v>0.24434588888888886</v>
      </c>
      <c r="K16" s="13">
        <f t="shared" si="15"/>
        <v>1.4653651738483349</v>
      </c>
      <c r="L16" s="5">
        <f t="shared" si="6"/>
        <v>0.10542982615166507</v>
      </c>
      <c r="M16" s="5">
        <f t="shared" si="7"/>
        <v>1.221019284959446</v>
      </c>
      <c r="N16" s="4">
        <f t="shared" si="8"/>
        <v>0.34460178640914374</v>
      </c>
      <c r="O16" s="12">
        <f t="shared" si="16"/>
        <v>0.10582220408529477</v>
      </c>
      <c r="Q16" s="1">
        <v>14</v>
      </c>
      <c r="R16" s="5">
        <f t="shared" si="9"/>
        <v>0.24434588888888886</v>
      </c>
      <c r="S16" s="13">
        <f t="shared" si="10"/>
        <v>1.5697439672259264</v>
      </c>
      <c r="T16" s="5">
        <f t="shared" si="11"/>
        <v>0.0010510327740735903</v>
      </c>
      <c r="U16" s="5">
        <f t="shared" si="12"/>
        <v>1.3253980783370376</v>
      </c>
      <c r="V16" s="4">
        <f t="shared" si="13"/>
        <v>0.2429427954227858</v>
      </c>
      <c r="W16" s="12">
        <f t="shared" si="17"/>
        <v>0.001051033161088515</v>
      </c>
    </row>
    <row r="17" spans="1:23" ht="12.75">
      <c r="A17" s="1">
        <v>16</v>
      </c>
      <c r="B17" s="5">
        <f t="shared" si="0"/>
        <v>0.2792524444444444</v>
      </c>
      <c r="C17" s="5">
        <f t="shared" si="1"/>
        <v>1.4875792371698202</v>
      </c>
      <c r="D17" s="5">
        <f t="shared" si="2"/>
        <v>0.08321576283017973</v>
      </c>
      <c r="E17" s="5">
        <f t="shared" si="3"/>
        <v>1.2083267927253758</v>
      </c>
      <c r="F17" s="4">
        <f t="shared" si="4"/>
        <v>0.3558156624376872</v>
      </c>
      <c r="G17" s="12">
        <f t="shared" si="14"/>
        <v>0.08340838231731772</v>
      </c>
      <c r="I17" s="1">
        <v>16</v>
      </c>
      <c r="J17" s="5">
        <f t="shared" si="5"/>
        <v>0.2792524444444444</v>
      </c>
      <c r="K17" s="13">
        <f t="shared" si="15"/>
        <v>1.4506050048764134</v>
      </c>
      <c r="L17" s="5">
        <f t="shared" si="6"/>
        <v>0.12018999512358652</v>
      </c>
      <c r="M17" s="5">
        <f t="shared" si="7"/>
        <v>1.171352560431969</v>
      </c>
      <c r="N17" s="4">
        <f t="shared" si="8"/>
        <v>0.39173196102499586</v>
      </c>
      <c r="O17" s="12">
        <f t="shared" si="16"/>
        <v>0.12077209916393539</v>
      </c>
      <c r="Q17" s="1">
        <v>16</v>
      </c>
      <c r="R17" s="5">
        <f t="shared" si="9"/>
        <v>0.2792524444444444</v>
      </c>
      <c r="S17" s="13">
        <f t="shared" si="10"/>
        <v>1.5695973049961034</v>
      </c>
      <c r="T17" s="5">
        <f t="shared" si="11"/>
        <v>0.0011976950038965484</v>
      </c>
      <c r="U17" s="5">
        <f t="shared" si="12"/>
        <v>1.290344860551659</v>
      </c>
      <c r="V17" s="4">
        <f t="shared" si="13"/>
        <v>0.27678970299770245</v>
      </c>
      <c r="W17" s="12">
        <f t="shared" si="17"/>
        <v>0.001197695576584054</v>
      </c>
    </row>
    <row r="18" spans="1:23" ht="12.75">
      <c r="A18" s="1">
        <v>18</v>
      </c>
      <c r="B18" s="5">
        <f t="shared" si="0"/>
        <v>0.314159</v>
      </c>
      <c r="C18" s="5">
        <f t="shared" si="1"/>
        <v>1.4774739026541726</v>
      </c>
      <c r="D18" s="5">
        <f t="shared" si="2"/>
        <v>0.09332109734582739</v>
      </c>
      <c r="E18" s="5">
        <f t="shared" si="3"/>
        <v>1.1633149026541725</v>
      </c>
      <c r="F18" s="4">
        <f t="shared" si="4"/>
        <v>0.39803015829381466</v>
      </c>
      <c r="G18" s="12">
        <f t="shared" si="14"/>
        <v>0.09359295016340699</v>
      </c>
      <c r="I18" s="1">
        <v>18</v>
      </c>
      <c r="J18" s="5">
        <f t="shared" si="5"/>
        <v>0.314159</v>
      </c>
      <c r="K18" s="13">
        <f t="shared" si="15"/>
        <v>1.4359658959501023</v>
      </c>
      <c r="L18" s="5">
        <f t="shared" si="6"/>
        <v>0.13482910404989767</v>
      </c>
      <c r="M18" s="5">
        <f t="shared" si="7"/>
        <v>1.1218068959501022</v>
      </c>
      <c r="N18" s="4">
        <f t="shared" si="8"/>
        <v>0.4380307762688965</v>
      </c>
      <c r="O18" s="12">
        <f t="shared" si="16"/>
        <v>0.13565210341583667</v>
      </c>
      <c r="Q18" s="1">
        <v>18</v>
      </c>
      <c r="R18" s="5">
        <f t="shared" si="9"/>
        <v>0.314159</v>
      </c>
      <c r="S18" s="13">
        <f t="shared" si="10"/>
        <v>1.5694521035623603</v>
      </c>
      <c r="T18" s="5">
        <f t="shared" si="11"/>
        <v>0.001342896437639629</v>
      </c>
      <c r="U18" s="5">
        <f t="shared" si="12"/>
        <v>1.2552931035623602</v>
      </c>
      <c r="V18" s="4">
        <f t="shared" si="13"/>
        <v>0.3102951745953105</v>
      </c>
      <c r="W18" s="12">
        <f t="shared" si="17"/>
        <v>0.0013428972448869714</v>
      </c>
    </row>
    <row r="19" spans="1:23" ht="12.75">
      <c r="A19" s="1">
        <v>20</v>
      </c>
      <c r="B19" s="5">
        <f t="shared" si="0"/>
        <v>0.3490655555555556</v>
      </c>
      <c r="C19" s="5">
        <f t="shared" si="1"/>
        <v>1.4674731442885651</v>
      </c>
      <c r="D19" s="5">
        <f t="shared" si="2"/>
        <v>0.10332185571143482</v>
      </c>
      <c r="E19" s="5">
        <f t="shared" si="3"/>
        <v>1.1184075887330096</v>
      </c>
      <c r="F19" s="4">
        <f t="shared" si="4"/>
        <v>0.43945883805658637</v>
      </c>
      <c r="G19" s="12">
        <f t="shared" si="14"/>
        <v>0.10369110010671305</v>
      </c>
      <c r="I19" s="1">
        <v>20</v>
      </c>
      <c r="J19" s="5">
        <f t="shared" si="5"/>
        <v>0.3490655555555556</v>
      </c>
      <c r="K19" s="13">
        <f t="shared" si="15"/>
        <v>1.421463273347227</v>
      </c>
      <c r="L19" s="5">
        <f t="shared" si="6"/>
        <v>0.14933172665277294</v>
      </c>
      <c r="M19" s="5">
        <f t="shared" si="7"/>
        <v>1.0723977177916715</v>
      </c>
      <c r="N19" s="4">
        <f t="shared" si="8"/>
        <v>0.48339945829554526</v>
      </c>
      <c r="O19" s="12">
        <f t="shared" si="16"/>
        <v>0.1504517490371271</v>
      </c>
      <c r="Q19" s="1">
        <v>20</v>
      </c>
      <c r="R19" s="5">
        <f t="shared" si="9"/>
        <v>0.3490655555555556</v>
      </c>
      <c r="S19" s="13">
        <f t="shared" si="10"/>
        <v>1.5693085398277782</v>
      </c>
      <c r="T19" s="5">
        <f t="shared" si="11"/>
        <v>0.0014864601722217596</v>
      </c>
      <c r="U19" s="5">
        <f t="shared" si="12"/>
        <v>1.2202429842722227</v>
      </c>
      <c r="V19" s="4">
        <f t="shared" si="13"/>
        <v>0.34341792920184694</v>
      </c>
      <c r="W19" s="12">
        <f t="shared" si="17"/>
        <v>0.0014864612670322777</v>
      </c>
    </row>
    <row r="20" spans="1:23" ht="12.75">
      <c r="A20" s="1">
        <v>22</v>
      </c>
      <c r="B20" s="5">
        <f t="shared" si="0"/>
        <v>0.3839721111111111</v>
      </c>
      <c r="C20" s="5">
        <f t="shared" si="1"/>
        <v>1.4575884736668194</v>
      </c>
      <c r="D20" s="5">
        <f t="shared" si="2"/>
        <v>0.11320652633318051</v>
      </c>
      <c r="E20" s="5">
        <f t="shared" si="3"/>
        <v>1.0736163625557082</v>
      </c>
      <c r="F20" s="4">
        <f t="shared" si="4"/>
        <v>0.4800214473987327</v>
      </c>
      <c r="G20" s="12">
        <f t="shared" si="14"/>
        <v>0.11369262599589675</v>
      </c>
      <c r="I20" s="1">
        <v>22</v>
      </c>
      <c r="J20" s="5">
        <f t="shared" si="5"/>
        <v>0.3839721111111111</v>
      </c>
      <c r="K20" s="13">
        <f t="shared" si="15"/>
        <v>1.4071126564536123</v>
      </c>
      <c r="L20" s="5">
        <f t="shared" si="6"/>
        <v>0.16368234354638767</v>
      </c>
      <c r="M20" s="5">
        <f t="shared" si="7"/>
        <v>1.023140545342501</v>
      </c>
      <c r="N20" s="4">
        <f t="shared" si="8"/>
        <v>0.5277411170252314</v>
      </c>
      <c r="O20" s="12">
        <f t="shared" si="16"/>
        <v>0.16515996844265834</v>
      </c>
      <c r="Q20" s="1">
        <v>22</v>
      </c>
      <c r="R20" s="5">
        <f t="shared" si="9"/>
        <v>0.3839721111111111</v>
      </c>
      <c r="S20" s="13">
        <f t="shared" si="10"/>
        <v>1.5691667887004541</v>
      </c>
      <c r="T20" s="5">
        <f t="shared" si="11"/>
        <v>0.0016282112995458231</v>
      </c>
      <c r="U20" s="5">
        <f t="shared" si="12"/>
        <v>1.185194677589343</v>
      </c>
      <c r="V20" s="4">
        <f t="shared" si="13"/>
        <v>0.3761171748385611</v>
      </c>
      <c r="W20" s="12">
        <f t="shared" si="17"/>
        <v>0.0016282127383824973</v>
      </c>
    </row>
    <row r="21" spans="1:23" ht="12.75">
      <c r="A21" s="1">
        <v>24</v>
      </c>
      <c r="B21" s="5">
        <f t="shared" si="0"/>
        <v>0.4188786666666666</v>
      </c>
      <c r="C21" s="5">
        <f t="shared" si="1"/>
        <v>1.4478313614044416</v>
      </c>
      <c r="D21" s="5">
        <f t="shared" si="2"/>
        <v>0.12296363859555837</v>
      </c>
      <c r="E21" s="5">
        <f t="shared" si="3"/>
        <v>1.028952694737775</v>
      </c>
      <c r="F21" s="4">
        <f t="shared" si="4"/>
        <v>0.5196399615516778</v>
      </c>
      <c r="G21" s="12">
        <f t="shared" si="14"/>
        <v>0.12358714892270427</v>
      </c>
      <c r="I21" s="1">
        <v>24</v>
      </c>
      <c r="J21" s="5">
        <f t="shared" si="5"/>
        <v>0.4188786666666666</v>
      </c>
      <c r="K21" s="13">
        <f t="shared" si="15"/>
        <v>1.3929296621052554</v>
      </c>
      <c r="L21" s="5">
        <f t="shared" si="6"/>
        <v>0.17786533789474457</v>
      </c>
      <c r="M21" s="5">
        <f t="shared" si="7"/>
        <v>0.9740509954385888</v>
      </c>
      <c r="N21" s="4">
        <f t="shared" si="8"/>
        <v>0.5709609919969075</v>
      </c>
      <c r="O21" s="12">
        <f t="shared" si="16"/>
        <v>0.17976503503464766</v>
      </c>
      <c r="Q21" s="1">
        <v>24</v>
      </c>
      <c r="R21" s="5">
        <f t="shared" si="9"/>
        <v>0.4188786666666666</v>
      </c>
      <c r="S21" s="13">
        <f t="shared" si="10"/>
        <v>1.569027022880423</v>
      </c>
      <c r="T21" s="5">
        <f t="shared" si="11"/>
        <v>0.00176797711957688</v>
      </c>
      <c r="U21" s="5">
        <f t="shared" si="12"/>
        <v>1.1501483562137564</v>
      </c>
      <c r="V21" s="4">
        <f t="shared" si="13"/>
        <v>0.40835266038969603</v>
      </c>
      <c r="W21" s="12">
        <f t="shared" si="17"/>
        <v>0.0017679789616599413</v>
      </c>
    </row>
    <row r="22" spans="1:23" ht="12.75">
      <c r="A22" s="1">
        <v>26</v>
      </c>
      <c r="B22" s="5">
        <f t="shared" si="0"/>
        <v>0.4537852222222222</v>
      </c>
      <c r="C22" s="5">
        <f t="shared" si="1"/>
        <v>1.4382132296655725</v>
      </c>
      <c r="D22" s="5">
        <f t="shared" si="2"/>
        <v>0.13258177033442742</v>
      </c>
      <c r="E22" s="5">
        <f t="shared" si="3"/>
        <v>0.9844280074433504</v>
      </c>
      <c r="F22" s="4">
        <f t="shared" si="4"/>
        <v>0.558238806853393</v>
      </c>
      <c r="G22" s="12">
        <f t="shared" si="14"/>
        <v>0.1333641090602914</v>
      </c>
      <c r="I22" s="1">
        <v>26</v>
      </c>
      <c r="J22" s="5">
        <f t="shared" si="5"/>
        <v>0.4537852222222222</v>
      </c>
      <c r="K22" s="13">
        <f t="shared" si="15"/>
        <v>1.3789300069486832</v>
      </c>
      <c r="L22" s="5">
        <f t="shared" si="6"/>
        <v>0.19186499305131677</v>
      </c>
      <c r="M22" s="5">
        <f t="shared" si="7"/>
        <v>0.925144784726461</v>
      </c>
      <c r="N22" s="4">
        <f t="shared" si="8"/>
        <v>0.6129667089185218</v>
      </c>
      <c r="O22" s="12">
        <f t="shared" si="16"/>
        <v>0.19425450711635658</v>
      </c>
      <c r="Q22" s="1">
        <v>26</v>
      </c>
      <c r="R22" s="5">
        <f t="shared" si="9"/>
        <v>0.4537852222222222</v>
      </c>
      <c r="S22" s="13">
        <f t="shared" si="10"/>
        <v>1.5688894126492665</v>
      </c>
      <c r="T22" s="5">
        <f t="shared" si="11"/>
        <v>0.0019055873507334287</v>
      </c>
      <c r="U22" s="5">
        <f t="shared" si="12"/>
        <v>1.1151041904270445</v>
      </c>
      <c r="V22" s="4">
        <f t="shared" si="13"/>
        <v>0.44008472665031323</v>
      </c>
      <c r="W22" s="12">
        <f t="shared" si="17"/>
        <v>0.0019055896572998216</v>
      </c>
    </row>
    <row r="23" spans="1:23" ht="12.75">
      <c r="A23" s="1">
        <v>28</v>
      </c>
      <c r="B23" s="5">
        <f t="shared" si="0"/>
        <v>0.4886917777777777</v>
      </c>
      <c r="C23" s="5">
        <f t="shared" si="1"/>
        <v>1.4287454437716542</v>
      </c>
      <c r="D23" s="5">
        <f t="shared" si="2"/>
        <v>0.1420495562283457</v>
      </c>
      <c r="E23" s="5">
        <f t="shared" si="3"/>
        <v>0.9400536659938765</v>
      </c>
      <c r="F23" s="4">
        <f t="shared" si="4"/>
        <v>0.5957450807683295</v>
      </c>
      <c r="G23" s="12">
        <f t="shared" si="14"/>
        <v>0.14301276015084555</v>
      </c>
      <c r="I23" s="1">
        <v>28</v>
      </c>
      <c r="J23" s="5">
        <f t="shared" si="5"/>
        <v>0.4886917777777777</v>
      </c>
      <c r="K23" s="13">
        <f t="shared" si="15"/>
        <v>1.3651295075855465</v>
      </c>
      <c r="L23" s="5">
        <f t="shared" si="6"/>
        <v>0.20566549241445342</v>
      </c>
      <c r="M23" s="5">
        <f t="shared" si="7"/>
        <v>0.8764377298077688</v>
      </c>
      <c r="N23" s="4">
        <f t="shared" si="8"/>
        <v>0.6536685474730164</v>
      </c>
      <c r="O23" s="12">
        <f t="shared" si="16"/>
        <v>0.20861517565480311</v>
      </c>
      <c r="Q23" s="1">
        <v>28</v>
      </c>
      <c r="R23" s="5">
        <f t="shared" si="9"/>
        <v>0.4886917777777777</v>
      </c>
      <c r="S23" s="13">
        <f t="shared" si="10"/>
        <v>1.5687541256626663</v>
      </c>
      <c r="T23" s="5">
        <f t="shared" si="11"/>
        <v>0.002040874337333687</v>
      </c>
      <c r="U23" s="5">
        <f t="shared" si="12"/>
        <v>1.0800623478848885</v>
      </c>
      <c r="V23" s="4">
        <f t="shared" si="13"/>
        <v>0.47127435652197597</v>
      </c>
      <c r="W23" s="12">
        <f t="shared" si="17"/>
        <v>0.00204087717086661</v>
      </c>
    </row>
    <row r="24" spans="1:23" ht="12.75">
      <c r="A24" s="1">
        <v>30</v>
      </c>
      <c r="B24" s="5">
        <f t="shared" si="0"/>
        <v>0.5235983333333333</v>
      </c>
      <c r="C24" s="5">
        <f t="shared" si="1"/>
        <v>1.4194393028315433</v>
      </c>
      <c r="D24" s="5">
        <f t="shared" si="2"/>
        <v>0.15135569716845665</v>
      </c>
      <c r="E24" s="5">
        <f t="shared" si="3"/>
        <v>0.89584096949821</v>
      </c>
      <c r="F24" s="4">
        <f t="shared" si="4"/>
        <v>0.6320887697372235</v>
      </c>
      <c r="G24" s="12">
        <f t="shared" si="14"/>
        <v>0.15252216689034773</v>
      </c>
      <c r="I24" s="1">
        <v>30</v>
      </c>
      <c r="J24" s="5">
        <f t="shared" si="5"/>
        <v>0.5235983333333333</v>
      </c>
      <c r="K24" s="13">
        <f t="shared" si="15"/>
        <v>1.3515440782623362</v>
      </c>
      <c r="L24" s="5">
        <f t="shared" si="6"/>
        <v>0.2192509217376637</v>
      </c>
      <c r="M24" s="5">
        <f t="shared" si="7"/>
        <v>0.827945744929003</v>
      </c>
      <c r="N24" s="4">
        <f t="shared" si="8"/>
        <v>0.692979720735006</v>
      </c>
      <c r="O24" s="12">
        <f t="shared" si="16"/>
        <v>0.22283301669653685</v>
      </c>
      <c r="Q24" s="1">
        <v>30</v>
      </c>
      <c r="R24" s="5">
        <f t="shared" si="9"/>
        <v>0.5235983333333333</v>
      </c>
      <c r="S24" s="13">
        <f t="shared" si="10"/>
        <v>1.5686213267461506</v>
      </c>
      <c r="T24" s="5">
        <f t="shared" si="11"/>
        <v>0.0021736732538493175</v>
      </c>
      <c r="U24" s="5">
        <f t="shared" si="12"/>
        <v>1.0450229934128172</v>
      </c>
      <c r="V24" s="4">
        <f t="shared" si="13"/>
        <v>0.5018832242859973</v>
      </c>
      <c r="W24" s="12">
        <f t="shared" si="17"/>
        <v>0.0021736766772864017</v>
      </c>
    </row>
    <row r="25" spans="1:23" ht="12.75">
      <c r="A25" s="1">
        <v>32</v>
      </c>
      <c r="B25" s="5">
        <f t="shared" si="0"/>
        <v>0.5585048888888888</v>
      </c>
      <c r="C25" s="5">
        <f t="shared" si="1"/>
        <v>1.4103060293401324</v>
      </c>
      <c r="D25" s="5">
        <f t="shared" si="2"/>
        <v>0.16048897065986756</v>
      </c>
      <c r="E25" s="5">
        <f t="shared" si="3"/>
        <v>0.8518011404512436</v>
      </c>
      <c r="F25" s="4">
        <f t="shared" si="4"/>
        <v>0.6672029640906902</v>
      </c>
      <c r="G25" s="12">
        <f t="shared" si="14"/>
        <v>0.1618812054520773</v>
      </c>
      <c r="I25" s="1">
        <v>32</v>
      </c>
      <c r="J25" s="5">
        <f t="shared" si="5"/>
        <v>0.5585048888888888</v>
      </c>
      <c r="K25" s="13">
        <f t="shared" si="15"/>
        <v>1.3381897258629198</v>
      </c>
      <c r="L25" s="5">
        <f t="shared" si="6"/>
        <v>0.2326052741370801</v>
      </c>
      <c r="M25" s="5">
        <f t="shared" si="7"/>
        <v>0.779684836974031</v>
      </c>
      <c r="N25" s="4">
        <f t="shared" si="8"/>
        <v>0.7308166663075119</v>
      </c>
      <c r="O25" s="12">
        <f t="shared" si="16"/>
        <v>0.23689314934235417</v>
      </c>
      <c r="Q25" s="1">
        <v>32</v>
      </c>
      <c r="R25" s="5">
        <f t="shared" si="9"/>
        <v>0.5585048888888888</v>
      </c>
      <c r="S25" s="13">
        <f t="shared" si="10"/>
        <v>1.5684911776942871</v>
      </c>
      <c r="T25" s="5">
        <f t="shared" si="11"/>
        <v>0.0023038223057127993</v>
      </c>
      <c r="U25" s="5">
        <f t="shared" si="12"/>
        <v>1.0099862888053983</v>
      </c>
      <c r="V25" s="4">
        <f t="shared" si="13"/>
        <v>0.5318737438857545</v>
      </c>
      <c r="W25" s="12">
        <f t="shared" si="17"/>
        <v>0.0023038263816417383</v>
      </c>
    </row>
    <row r="26" spans="1:23" ht="12.75">
      <c r="A26" s="1">
        <v>34</v>
      </c>
      <c r="B26" s="5">
        <f t="shared" si="0"/>
        <v>0.5934114444444444</v>
      </c>
      <c r="C26" s="5">
        <f t="shared" si="1"/>
        <v>1.4013567577009276</v>
      </c>
      <c r="D26" s="5">
        <f t="shared" si="2"/>
        <v>0.16943824229907234</v>
      </c>
      <c r="E26" s="5">
        <f t="shared" si="3"/>
        <v>0.8079453132564832</v>
      </c>
      <c r="F26" s="4">
        <f t="shared" si="4"/>
        <v>0.7010240691310871</v>
      </c>
      <c r="G26" s="12">
        <f t="shared" si="14"/>
        <v>0.17107856738052876</v>
      </c>
      <c r="I26" s="1">
        <v>34</v>
      </c>
      <c r="J26" s="5">
        <f t="shared" si="5"/>
        <v>0.5934114444444444</v>
      </c>
      <c r="K26" s="13">
        <f t="shared" si="15"/>
        <v>1.3250825419610872</v>
      </c>
      <c r="L26" s="5">
        <f t="shared" si="6"/>
        <v>0.24571245803891273</v>
      </c>
      <c r="M26" s="5">
        <f t="shared" si="7"/>
        <v>0.7316710975166428</v>
      </c>
      <c r="N26" s="4">
        <f t="shared" si="8"/>
        <v>0.7670993489958936</v>
      </c>
      <c r="O26" s="12">
        <f t="shared" si="16"/>
        <v>0.2507798002873849</v>
      </c>
      <c r="Q26" s="1">
        <v>34</v>
      </c>
      <c r="R26" s="5">
        <f t="shared" si="9"/>
        <v>0.5934114444444444</v>
      </c>
      <c r="S26" s="13">
        <f t="shared" si="10"/>
        <v>1.5683638370735626</v>
      </c>
      <c r="T26" s="5">
        <f t="shared" si="11"/>
        <v>0.0024311629264373025</v>
      </c>
      <c r="U26" s="5">
        <f t="shared" si="12"/>
        <v>0.9749523926291183</v>
      </c>
      <c r="V26" s="4">
        <f t="shared" si="13"/>
        <v>0.5612091161515078</v>
      </c>
      <c r="W26" s="12">
        <f t="shared" si="17"/>
        <v>0.002431167716287878</v>
      </c>
    </row>
    <row r="27" spans="1:23" ht="12.75">
      <c r="A27" s="1">
        <v>36</v>
      </c>
      <c r="B27" s="5">
        <f t="shared" si="0"/>
        <v>0.628318</v>
      </c>
      <c r="C27" s="5">
        <f t="shared" si="1"/>
        <v>1.3926025216375197</v>
      </c>
      <c r="D27" s="5">
        <f t="shared" si="2"/>
        <v>0.1781924783624802</v>
      </c>
      <c r="E27" s="5">
        <f t="shared" si="3"/>
        <v>0.7642845216375197</v>
      </c>
      <c r="F27" s="4">
        <f t="shared" si="4"/>
        <v>0.7334920113540666</v>
      </c>
      <c r="G27" s="12">
        <f t="shared" si="14"/>
        <v>0.18010276707317627</v>
      </c>
      <c r="I27" s="1">
        <v>36</v>
      </c>
      <c r="J27" s="5">
        <f t="shared" si="5"/>
        <v>0.628318</v>
      </c>
      <c r="K27" s="13">
        <f t="shared" si="15"/>
        <v>1.3122386916932123</v>
      </c>
      <c r="L27" s="5">
        <f t="shared" si="6"/>
        <v>0.25855630830678766</v>
      </c>
      <c r="M27" s="5">
        <f t="shared" si="7"/>
        <v>0.6839206916932122</v>
      </c>
      <c r="N27" s="4">
        <f t="shared" si="8"/>
        <v>0.8017515744936551</v>
      </c>
      <c r="O27" s="12">
        <f t="shared" si="16"/>
        <v>0.2644762760284398</v>
      </c>
      <c r="Q27" s="1">
        <v>36</v>
      </c>
      <c r="R27" s="5">
        <f t="shared" si="9"/>
        <v>0.628318</v>
      </c>
      <c r="S27" s="13">
        <f t="shared" si="10"/>
        <v>1.5682394600291927</v>
      </c>
      <c r="T27" s="5">
        <f t="shared" si="11"/>
        <v>0.0025555399708072635</v>
      </c>
      <c r="U27" s="5">
        <f t="shared" si="12"/>
        <v>0.9399214600291926</v>
      </c>
      <c r="V27" s="4">
        <f t="shared" si="13"/>
        <v>0.5898533749032058</v>
      </c>
      <c r="W27" s="12">
        <f t="shared" si="17"/>
        <v>0.002555545534048776</v>
      </c>
    </row>
    <row r="28" spans="1:23" ht="12.75">
      <c r="A28" s="1">
        <v>38</v>
      </c>
      <c r="B28" s="5">
        <f t="shared" si="0"/>
        <v>0.6632245555555556</v>
      </c>
      <c r="C28" s="5">
        <f t="shared" si="1"/>
        <v>1.3840542404695455</v>
      </c>
      <c r="D28" s="5">
        <f t="shared" si="2"/>
        <v>0.18674075953045444</v>
      </c>
      <c r="E28" s="5">
        <f t="shared" si="3"/>
        <v>0.7208296849139899</v>
      </c>
      <c r="F28" s="4">
        <f t="shared" si="4"/>
        <v>0.7645504386469425</v>
      </c>
      <c r="G28" s="12">
        <f t="shared" si="14"/>
        <v>0.1889421530483661</v>
      </c>
      <c r="I28" s="1">
        <v>38</v>
      </c>
      <c r="J28" s="5">
        <f t="shared" si="5"/>
        <v>0.6632245555555556</v>
      </c>
      <c r="K28" s="13">
        <f t="shared" si="15"/>
        <v>1.2996743992183113</v>
      </c>
      <c r="L28" s="5">
        <f t="shared" si="6"/>
        <v>0.27112060078168865</v>
      </c>
      <c r="M28" s="5">
        <f t="shared" si="7"/>
        <v>0.6364498436627557</v>
      </c>
      <c r="N28" s="4">
        <f t="shared" si="8"/>
        <v>0.8347013131595019</v>
      </c>
      <c r="O28" s="12">
        <f t="shared" si="16"/>
        <v>0.27796494392632387</v>
      </c>
      <c r="Q28" s="1">
        <v>38</v>
      </c>
      <c r="R28" s="5">
        <f t="shared" si="9"/>
        <v>0.6632245555555556</v>
      </c>
      <c r="S28" s="13">
        <f t="shared" si="10"/>
        <v>1.568118198096096</v>
      </c>
      <c r="T28" s="5">
        <f t="shared" si="11"/>
        <v>0.002676801903903847</v>
      </c>
      <c r="U28" s="5">
        <f t="shared" si="12"/>
        <v>0.9048936425405405</v>
      </c>
      <c r="V28" s="4">
        <f t="shared" si="13"/>
        <v>0.6177714318689264</v>
      </c>
      <c r="W28" s="12">
        <f t="shared" si="17"/>
        <v>0.002676808297256899</v>
      </c>
    </row>
    <row r="29" spans="1:23" ht="12.75">
      <c r="A29" s="1">
        <v>40</v>
      </c>
      <c r="B29" s="5">
        <f t="shared" si="0"/>
        <v>0.6981311111111111</v>
      </c>
      <c r="C29" s="5">
        <f t="shared" si="1"/>
        <v>1.375722704240546</v>
      </c>
      <c r="D29" s="5">
        <f t="shared" si="2"/>
        <v>0.19507229575945395</v>
      </c>
      <c r="E29" s="5">
        <f t="shared" si="3"/>
        <v>0.6775915931294348</v>
      </c>
      <c r="F29" s="4">
        <f t="shared" si="4"/>
        <v>0.7941469131682777</v>
      </c>
      <c r="G29" s="12">
        <f t="shared" si="14"/>
        <v>0.19758492317303727</v>
      </c>
      <c r="I29" s="1">
        <v>40</v>
      </c>
      <c r="J29" s="5">
        <f t="shared" si="5"/>
        <v>0.6981311111111111</v>
      </c>
      <c r="K29" s="13">
        <f t="shared" si="15"/>
        <v>1.2874059295450508</v>
      </c>
      <c r="L29" s="5">
        <f t="shared" si="6"/>
        <v>0.2833890704549491</v>
      </c>
      <c r="M29" s="5">
        <f t="shared" si="7"/>
        <v>0.5892748184339397</v>
      </c>
      <c r="N29" s="4">
        <f t="shared" si="8"/>
        <v>0.8658810325159063</v>
      </c>
      <c r="O29" s="12">
        <f t="shared" si="16"/>
        <v>0.29122722338173346</v>
      </c>
      <c r="Q29" s="1">
        <v>40</v>
      </c>
      <c r="R29" s="5">
        <f t="shared" si="9"/>
        <v>0.6981311111111111</v>
      </c>
      <c r="S29" s="13">
        <f t="shared" si="10"/>
        <v>1.5680001990142622</v>
      </c>
      <c r="T29" s="5">
        <f t="shared" si="11"/>
        <v>0.0027948009857377</v>
      </c>
      <c r="U29" s="5">
        <f t="shared" si="12"/>
        <v>0.8698690879031511</v>
      </c>
      <c r="V29" s="4">
        <f t="shared" si="13"/>
        <v>0.644929120358873</v>
      </c>
      <c r="W29" s="12">
        <f t="shared" si="17"/>
        <v>0.002794808262409133</v>
      </c>
    </row>
    <row r="30" spans="1:23" ht="12.75">
      <c r="A30" s="1">
        <v>42</v>
      </c>
      <c r="B30" s="5">
        <f t="shared" si="0"/>
        <v>0.7330376666666666</v>
      </c>
      <c r="C30" s="5">
        <f t="shared" si="1"/>
        <v>1.3676185576981275</v>
      </c>
      <c r="D30" s="5">
        <f t="shared" si="2"/>
        <v>0.20317644230187248</v>
      </c>
      <c r="E30" s="5">
        <f t="shared" si="3"/>
        <v>0.6345808910314609</v>
      </c>
      <c r="F30" s="4">
        <f t="shared" si="4"/>
        <v>0.8222330954851559</v>
      </c>
      <c r="G30" s="12">
        <f t="shared" si="14"/>
        <v>0.20601914399345736</v>
      </c>
      <c r="I30" s="1">
        <v>42</v>
      </c>
      <c r="J30" s="5">
        <f t="shared" si="5"/>
        <v>0.7330376666666666</v>
      </c>
      <c r="K30" s="13">
        <f t="shared" si="15"/>
        <v>1.2754495665234737</v>
      </c>
      <c r="L30" s="5">
        <f t="shared" si="6"/>
        <v>0.2953454334765262</v>
      </c>
      <c r="M30" s="5">
        <f t="shared" si="7"/>
        <v>0.5424118998568072</v>
      </c>
      <c r="N30" s="4">
        <f t="shared" si="8"/>
        <v>0.8952280365975235</v>
      </c>
      <c r="O30" s="12">
        <f t="shared" si="16"/>
        <v>0.3042435884334292</v>
      </c>
      <c r="Q30" s="1">
        <v>42</v>
      </c>
      <c r="R30" s="5">
        <f t="shared" si="9"/>
        <v>0.7330376666666666</v>
      </c>
      <c r="S30" s="13">
        <f t="shared" si="10"/>
        <v>1.5678856065487405</v>
      </c>
      <c r="T30" s="5">
        <f t="shared" si="11"/>
        <v>0.002909393451259401</v>
      </c>
      <c r="U30" s="5">
        <f t="shared" si="12"/>
        <v>0.834847939882074</v>
      </c>
      <c r="V30" s="4">
        <f t="shared" si="13"/>
        <v>0.671293237637202</v>
      </c>
      <c r="W30" s="12">
        <f t="shared" si="17"/>
        <v>0.0029094016602089503</v>
      </c>
    </row>
    <row r="31" spans="1:23" ht="12.75">
      <c r="A31" s="1">
        <v>44</v>
      </c>
      <c r="B31" s="5">
        <f t="shared" si="0"/>
        <v>0.7679442222222223</v>
      </c>
      <c r="C31" s="5">
        <f t="shared" si="1"/>
        <v>1.35975228314094</v>
      </c>
      <c r="D31" s="5">
        <f t="shared" si="2"/>
        <v>0.21104271685905984</v>
      </c>
      <c r="E31" s="5">
        <f t="shared" si="3"/>
        <v>0.5918080609187178</v>
      </c>
      <c r="F31" s="4">
        <f t="shared" si="4"/>
        <v>0.8487649184251025</v>
      </c>
      <c r="G31" s="12">
        <f t="shared" si="14"/>
        <v>0.21423277427540743</v>
      </c>
      <c r="I31" s="1">
        <v>44</v>
      </c>
      <c r="J31" s="5">
        <f t="shared" si="5"/>
        <v>0.7679442222222223</v>
      </c>
      <c r="K31" s="13">
        <f t="shared" si="15"/>
        <v>1.2638215868242257</v>
      </c>
      <c r="L31" s="5">
        <f t="shared" si="6"/>
        <v>0.3069734131757742</v>
      </c>
      <c r="M31" s="5">
        <f t="shared" si="7"/>
        <v>0.4958773646020035</v>
      </c>
      <c r="N31" s="4">
        <f t="shared" si="8"/>
        <v>0.9226848097267385</v>
      </c>
      <c r="O31" s="12">
        <f t="shared" si="16"/>
        <v>0.31699358311003334</v>
      </c>
      <c r="Q31" s="1">
        <v>44</v>
      </c>
      <c r="R31" s="5">
        <f t="shared" si="9"/>
        <v>0.7679442222222223</v>
      </c>
      <c r="S31" s="13">
        <f t="shared" si="10"/>
        <v>1.5677745603144666</v>
      </c>
      <c r="T31" s="5">
        <f t="shared" si="11"/>
        <v>0.003020439685533338</v>
      </c>
      <c r="U31" s="5">
        <f t="shared" si="12"/>
        <v>0.7998303380922444</v>
      </c>
      <c r="V31" s="4">
        <f t="shared" si="13"/>
        <v>0.6968315859364326</v>
      </c>
      <c r="W31" s="12">
        <f t="shared" si="17"/>
        <v>0.0030204488707802155</v>
      </c>
    </row>
    <row r="32" spans="1:23" ht="12.75">
      <c r="A32" s="1">
        <v>46</v>
      </c>
      <c r="B32" s="5">
        <f t="shared" si="0"/>
        <v>0.8028507777777777</v>
      </c>
      <c r="C32" s="5">
        <f t="shared" si="1"/>
        <v>1.3521341821621866</v>
      </c>
      <c r="D32" s="5">
        <f t="shared" si="2"/>
        <v>0.21866081783781333</v>
      </c>
      <c r="E32" s="5">
        <f t="shared" si="3"/>
        <v>0.5492834043844089</v>
      </c>
      <c r="F32" s="4">
        <f t="shared" si="4"/>
        <v>0.8737027489925214</v>
      </c>
      <c r="G32" s="12">
        <f t="shared" si="14"/>
        <v>0.2222136928169993</v>
      </c>
      <c r="I32" s="1">
        <v>46</v>
      </c>
      <c r="J32" s="5">
        <f t="shared" si="5"/>
        <v>0.8028507777777777</v>
      </c>
      <c r="K32" s="13">
        <f t="shared" si="15"/>
        <v>1.2525382297606318</v>
      </c>
      <c r="L32" s="5">
        <f t="shared" si="6"/>
        <v>0.31825677023936816</v>
      </c>
      <c r="M32" s="5">
        <f t="shared" si="7"/>
        <v>0.4496874519828541</v>
      </c>
      <c r="N32" s="4">
        <f t="shared" si="8"/>
        <v>0.9481993617001869</v>
      </c>
      <c r="O32" s="12">
        <f t="shared" si="16"/>
        <v>0.32945585085510104</v>
      </c>
      <c r="Q32" s="1">
        <v>46</v>
      </c>
      <c r="R32" s="5">
        <f t="shared" si="9"/>
        <v>0.8028507777777777</v>
      </c>
      <c r="S32" s="13">
        <f t="shared" si="10"/>
        <v>1.567667195606143</v>
      </c>
      <c r="T32" s="5">
        <f t="shared" si="11"/>
        <v>0.003127804393856959</v>
      </c>
      <c r="U32" s="5">
        <f t="shared" si="12"/>
        <v>0.7648164178283653</v>
      </c>
      <c r="V32" s="4">
        <f t="shared" si="13"/>
        <v>0.7215130120617224</v>
      </c>
      <c r="W32" s="12">
        <f t="shared" si="17"/>
        <v>0.003127814593834159</v>
      </c>
    </row>
    <row r="33" spans="1:23" ht="12.75">
      <c r="A33" s="1">
        <v>48</v>
      </c>
      <c r="B33" s="5">
        <f t="shared" si="0"/>
        <v>0.8377573333333332</v>
      </c>
      <c r="C33" s="5">
        <f t="shared" si="1"/>
        <v>1.3447743563354975</v>
      </c>
      <c r="D33" s="5">
        <f t="shared" si="2"/>
        <v>0.22602064366450247</v>
      </c>
      <c r="E33" s="5">
        <f t="shared" si="3"/>
        <v>0.5070170230021642</v>
      </c>
      <c r="F33" s="4">
        <f t="shared" si="4"/>
        <v>0.8970115366091937</v>
      </c>
      <c r="G33" s="12">
        <f t="shared" si="14"/>
        <v>0.22994973054757478</v>
      </c>
      <c r="I33" s="1">
        <v>48</v>
      </c>
      <c r="J33" s="5">
        <f t="shared" si="5"/>
        <v>0.8377573333333332</v>
      </c>
      <c r="K33" s="13">
        <f t="shared" si="15"/>
        <v>1.2416156628497619</v>
      </c>
      <c r="L33" s="5">
        <f t="shared" si="6"/>
        <v>0.32917933715023806</v>
      </c>
      <c r="M33" s="5">
        <f t="shared" si="7"/>
        <v>0.40385832951642864</v>
      </c>
      <c r="N33" s="4">
        <f t="shared" si="8"/>
        <v>0.9717255707447356</v>
      </c>
      <c r="O33" s="12">
        <f t="shared" si="16"/>
        <v>0.3416081792918856</v>
      </c>
      <c r="Q33" s="1">
        <v>48</v>
      </c>
      <c r="R33" s="5">
        <f t="shared" si="9"/>
        <v>0.8377573333333332</v>
      </c>
      <c r="S33" s="13">
        <f t="shared" si="10"/>
        <v>1.5675636432333793</v>
      </c>
      <c r="T33" s="5">
        <f t="shared" si="11"/>
        <v>0.0032313567666206744</v>
      </c>
      <c r="U33" s="5">
        <f t="shared" si="12"/>
        <v>0.729806309900046</v>
      </c>
      <c r="V33" s="4">
        <f t="shared" si="13"/>
        <v>0.7453074455349228</v>
      </c>
      <c r="W33" s="12">
        <f t="shared" si="17"/>
        <v>0.003231368013584273</v>
      </c>
    </row>
    <row r="34" spans="1:23" ht="12.75">
      <c r="A34" s="1">
        <v>50</v>
      </c>
      <c r="B34" s="5">
        <f t="shared" si="0"/>
        <v>0.8726638888888889</v>
      </c>
      <c r="C34" s="5">
        <f t="shared" si="1"/>
        <v>1.3376826869059695</v>
      </c>
      <c r="D34" s="5">
        <f t="shared" si="2"/>
        <v>0.23311231309403047</v>
      </c>
      <c r="E34" s="5">
        <f t="shared" si="3"/>
        <v>0.46501879801708057</v>
      </c>
      <c r="F34" s="4">
        <f t="shared" si="4"/>
        <v>0.9186609458692722</v>
      </c>
      <c r="G34" s="12">
        <f t="shared" si="14"/>
        <v>0.23742870687003872</v>
      </c>
      <c r="I34" s="1">
        <v>50</v>
      </c>
      <c r="J34" s="5">
        <f t="shared" si="5"/>
        <v>0.8726638888888889</v>
      </c>
      <c r="K34" s="13">
        <f t="shared" si="15"/>
        <v>1.231069943058141</v>
      </c>
      <c r="L34" s="5">
        <f t="shared" si="6"/>
        <v>0.33972505694185884</v>
      </c>
      <c r="M34" s="5">
        <f t="shared" si="7"/>
        <v>0.3584060541692522</v>
      </c>
      <c r="N34" s="4">
        <f t="shared" si="8"/>
        <v>0.9932235199586711</v>
      </c>
      <c r="O34" s="12">
        <f t="shared" si="16"/>
        <v>0.3534275614924699</v>
      </c>
      <c r="Q34" s="1">
        <v>50</v>
      </c>
      <c r="R34" s="5">
        <f t="shared" si="9"/>
        <v>0.8726638888888889</v>
      </c>
      <c r="S34" s="13">
        <f t="shared" si="10"/>
        <v>1.5674640293612947</v>
      </c>
      <c r="T34" s="5">
        <f t="shared" si="11"/>
        <v>0.003330970638705244</v>
      </c>
      <c r="U34" s="5">
        <f t="shared" si="12"/>
        <v>0.6948001404724058</v>
      </c>
      <c r="V34" s="4">
        <f t="shared" si="13"/>
        <v>0.7681859352310173</v>
      </c>
      <c r="W34" s="12">
        <f t="shared" si="17"/>
        <v>0.003330982958205373</v>
      </c>
    </row>
    <row r="35" spans="1:23" ht="12.75">
      <c r="A35" s="1">
        <v>52</v>
      </c>
      <c r="B35" s="5">
        <f t="shared" si="0"/>
        <v>0.9075704444444443</v>
      </c>
      <c r="C35" s="5">
        <f t="shared" si="1"/>
        <v>1.3308688135667202</v>
      </c>
      <c r="D35" s="5">
        <f t="shared" si="2"/>
        <v>0.2399261864332798</v>
      </c>
      <c r="E35" s="5">
        <f t="shared" si="3"/>
        <v>0.4232983691222758</v>
      </c>
      <c r="F35" s="4">
        <f t="shared" si="4"/>
        <v>0.9386254719560215</v>
      </c>
      <c r="G35" s="12">
        <f t="shared" si="14"/>
        <v>0.2446384701419632</v>
      </c>
      <c r="I35" s="1">
        <v>52</v>
      </c>
      <c r="J35" s="5">
        <f t="shared" si="5"/>
        <v>0.9075704444444443</v>
      </c>
      <c r="K35" s="13">
        <f t="shared" si="15"/>
        <v>1.22091697373627</v>
      </c>
      <c r="L35" s="5">
        <f t="shared" si="6"/>
        <v>0.34987802626373</v>
      </c>
      <c r="M35" s="5">
        <f t="shared" si="7"/>
        <v>0.3133465292918256</v>
      </c>
      <c r="N35" s="4">
        <f t="shared" si="8"/>
        <v>1.0126598223126504</v>
      </c>
      <c r="O35" s="12">
        <f t="shared" si="16"/>
        <v>0.36489027475924735</v>
      </c>
      <c r="Q35" s="1">
        <v>52</v>
      </c>
      <c r="R35" s="5">
        <f t="shared" si="9"/>
        <v>0.9075704444444443</v>
      </c>
      <c r="S35" s="13">
        <f t="shared" si="10"/>
        <v>1.5673684753567747</v>
      </c>
      <c r="T35" s="5">
        <f t="shared" si="11"/>
        <v>0.003426524643225237</v>
      </c>
      <c r="U35" s="5">
        <f t="shared" si="12"/>
        <v>0.6597980309123304</v>
      </c>
      <c r="V35" s="4">
        <f t="shared" si="13"/>
        <v>0.790120684462303</v>
      </c>
      <c r="W35" s="12">
        <f t="shared" si="17"/>
        <v>0.003426538053644741</v>
      </c>
    </row>
    <row r="36" spans="1:23" ht="12.75">
      <c r="A36" s="1">
        <v>54</v>
      </c>
      <c r="B36" s="5">
        <f t="shared" si="0"/>
        <v>0.942477</v>
      </c>
      <c r="C36" s="5">
        <f t="shared" si="1"/>
        <v>1.3243421124192538</v>
      </c>
      <c r="D36" s="5">
        <f t="shared" si="2"/>
        <v>0.24645288758074613</v>
      </c>
      <c r="E36" s="5">
        <f t="shared" si="3"/>
        <v>0.3818651124192538</v>
      </c>
      <c r="F36" s="4">
        <f t="shared" si="4"/>
        <v>0.9568845368547735</v>
      </c>
      <c r="G36" s="12">
        <f t="shared" si="14"/>
        <v>0.25156694212351366</v>
      </c>
      <c r="I36" s="1">
        <v>54</v>
      </c>
      <c r="J36" s="5">
        <f t="shared" si="5"/>
        <v>0.942477</v>
      </c>
      <c r="K36" s="13">
        <f t="shared" si="15"/>
        <v>1.2111724573135985</v>
      </c>
      <c r="L36" s="5">
        <f t="shared" si="6"/>
        <v>0.3596225426864015</v>
      </c>
      <c r="M36" s="5">
        <f t="shared" si="7"/>
        <v>0.26869545731359845</v>
      </c>
      <c r="N36" s="4">
        <f t="shared" si="8"/>
        <v>1.0300079286687738</v>
      </c>
      <c r="O36" s="12">
        <f t="shared" si="16"/>
        <v>0.37597197770979723</v>
      </c>
      <c r="Q36" s="1">
        <v>54</v>
      </c>
      <c r="R36" s="5">
        <f t="shared" si="9"/>
        <v>0.942477</v>
      </c>
      <c r="S36" s="13">
        <f t="shared" si="10"/>
        <v>1.567277097640573</v>
      </c>
      <c r="T36" s="5">
        <f t="shared" si="11"/>
        <v>0.00351790235942695</v>
      </c>
      <c r="U36" s="5">
        <f t="shared" si="12"/>
        <v>0.624800097640573</v>
      </c>
      <c r="V36" s="4">
        <f t="shared" si="13"/>
        <v>0.8110850844684834</v>
      </c>
      <c r="W36" s="12">
        <f t="shared" si="17"/>
        <v>0.0035179168715930016</v>
      </c>
    </row>
    <row r="37" spans="1:23" ht="12.75">
      <c r="A37" s="1">
        <v>56</v>
      </c>
      <c r="B37" s="5">
        <f t="shared" si="0"/>
        <v>0.9773835555555554</v>
      </c>
      <c r="C37" s="5">
        <f t="shared" si="1"/>
        <v>1.3181116732339777</v>
      </c>
      <c r="D37" s="5">
        <f t="shared" si="2"/>
        <v>0.25268332676602223</v>
      </c>
      <c r="E37" s="5">
        <f t="shared" si="3"/>
        <v>0.34072811767842226</v>
      </c>
      <c r="F37" s="4">
        <f t="shared" si="4"/>
        <v>0.9734225645185791</v>
      </c>
      <c r="G37" s="12">
        <f t="shared" si="14"/>
        <v>0.2582021661486328</v>
      </c>
      <c r="I37" s="1">
        <v>56</v>
      </c>
      <c r="J37" s="5">
        <f t="shared" si="5"/>
        <v>0.9773835555555554</v>
      </c>
      <c r="K37" s="13">
        <f t="shared" si="15"/>
        <v>1.2018518439017112</v>
      </c>
      <c r="L37" s="5">
        <f t="shared" si="6"/>
        <v>0.36894315609828876</v>
      </c>
      <c r="M37" s="5">
        <f t="shared" si="7"/>
        <v>0.22446828834615573</v>
      </c>
      <c r="N37" s="4">
        <f t="shared" si="8"/>
        <v>1.045248412712598</v>
      </c>
      <c r="O37" s="12">
        <f t="shared" si="16"/>
        <v>0.38664782617530535</v>
      </c>
      <c r="Q37" s="1">
        <v>56</v>
      </c>
      <c r="R37" s="5">
        <f t="shared" si="9"/>
        <v>0.9773835555555554</v>
      </c>
      <c r="S37" s="13">
        <f t="shared" si="10"/>
        <v>1.5671900075454366</v>
      </c>
      <c r="T37" s="5">
        <f t="shared" si="11"/>
        <v>0.0036049924545633605</v>
      </c>
      <c r="U37" s="5">
        <f t="shared" si="12"/>
        <v>0.5898064519898811</v>
      </c>
      <c r="V37" s="4">
        <f t="shared" si="13"/>
        <v>0.8310537462736964</v>
      </c>
      <c r="W37" s="12">
        <f t="shared" si="17"/>
        <v>0.003605008071436524</v>
      </c>
    </row>
    <row r="38" spans="1:23" ht="12.75">
      <c r="A38" s="1">
        <v>58</v>
      </c>
      <c r="B38" s="5">
        <f t="shared" si="0"/>
        <v>1.0122901111111111</v>
      </c>
      <c r="C38" s="5">
        <f t="shared" si="1"/>
        <v>1.3121862761450251</v>
      </c>
      <c r="D38" s="5">
        <f t="shared" si="2"/>
        <v>0.2586087238549748</v>
      </c>
      <c r="E38" s="5">
        <f t="shared" si="3"/>
        <v>0.29989616503391403</v>
      </c>
      <c r="F38" s="4">
        <f t="shared" si="4"/>
        <v>0.9882290332037453</v>
      </c>
      <c r="G38" s="12">
        <f t="shared" si="14"/>
        <v>0.2645323587012043</v>
      </c>
      <c r="I38" s="1">
        <v>58</v>
      </c>
      <c r="J38" s="5">
        <f t="shared" si="5"/>
        <v>1.0122901111111111</v>
      </c>
      <c r="K38" s="13">
        <f t="shared" si="15"/>
        <v>1.1929702760373868</v>
      </c>
      <c r="L38" s="5">
        <f t="shared" si="6"/>
        <v>0.37782472396261313</v>
      </c>
      <c r="M38" s="5">
        <f t="shared" si="7"/>
        <v>0.1806801649262757</v>
      </c>
      <c r="N38" s="4">
        <f t="shared" si="8"/>
        <v>1.058369226213585</v>
      </c>
      <c r="O38" s="12">
        <f t="shared" si="16"/>
        <v>0.39689260807652854</v>
      </c>
      <c r="Q38" s="1">
        <v>58</v>
      </c>
      <c r="R38" s="5">
        <f t="shared" si="9"/>
        <v>1.0122901111111111</v>
      </c>
      <c r="S38" s="13">
        <f t="shared" si="10"/>
        <v>1.567107311180429</v>
      </c>
      <c r="T38" s="5">
        <f t="shared" si="11"/>
        <v>0.0036876888195709334</v>
      </c>
      <c r="U38" s="5">
        <f t="shared" si="12"/>
        <v>0.5548172000693179</v>
      </c>
      <c r="V38" s="4">
        <f t="shared" si="13"/>
        <v>0.8500025308743996</v>
      </c>
      <c r="W38" s="12">
        <f t="shared" si="17"/>
        <v>0.003687705536015307</v>
      </c>
    </row>
    <row r="39" spans="1:23" ht="12.75">
      <c r="A39" s="1">
        <v>60</v>
      </c>
      <c r="B39" s="5">
        <f t="shared" si="0"/>
        <v>1.0471966666666666</v>
      </c>
      <c r="C39" s="5">
        <f t="shared" si="1"/>
        <v>1.3065743679307882</v>
      </c>
      <c r="D39" s="5">
        <f t="shared" si="2"/>
        <v>0.26422063206921176</v>
      </c>
      <c r="E39" s="5">
        <f t="shared" si="3"/>
        <v>0.25937770126412163</v>
      </c>
      <c r="F39" s="4">
        <f t="shared" si="4"/>
        <v>1.0012985032950856</v>
      </c>
      <c r="G39" s="12">
        <f t="shared" si="14"/>
        <v>0.270545964001602</v>
      </c>
      <c r="I39" s="1">
        <v>60</v>
      </c>
      <c r="J39" s="5">
        <f t="shared" si="5"/>
        <v>1.0471966666666666</v>
      </c>
      <c r="K39" s="13">
        <f t="shared" si="15"/>
        <v>1.184542529887711</v>
      </c>
      <c r="L39" s="5">
        <f t="shared" si="6"/>
        <v>0.3862524701122889</v>
      </c>
      <c r="M39" s="5">
        <f t="shared" si="7"/>
        <v>0.13734586322104447</v>
      </c>
      <c r="N39" s="4">
        <f t="shared" si="8"/>
        <v>1.0693659176685542</v>
      </c>
      <c r="O39" s="12">
        <f t="shared" si="16"/>
        <v>0.4066808970313678</v>
      </c>
      <c r="Q39" s="1">
        <v>60</v>
      </c>
      <c r="R39" s="5">
        <f t="shared" si="9"/>
        <v>1.0471966666666666</v>
      </c>
      <c r="S39" s="13">
        <f t="shared" si="10"/>
        <v>1.5670291093016149</v>
      </c>
      <c r="T39" s="5">
        <f t="shared" si="11"/>
        <v>0.003765890698385066</v>
      </c>
      <c r="U39" s="5">
        <f t="shared" si="12"/>
        <v>0.5198324426349483</v>
      </c>
      <c r="V39" s="4">
        <f t="shared" si="13"/>
        <v>0.8679085777249568</v>
      </c>
      <c r="W39" s="12">
        <f t="shared" si="17"/>
        <v>0.0037659085010222685</v>
      </c>
    </row>
    <row r="40" spans="1:23" ht="12.75">
      <c r="A40" s="1">
        <v>62</v>
      </c>
      <c r="B40" s="5">
        <f t="shared" si="0"/>
        <v>1.0821032222222222</v>
      </c>
      <c r="C40" s="5">
        <f t="shared" si="1"/>
        <v>1.301284038047829</v>
      </c>
      <c r="D40" s="5">
        <f t="shared" si="2"/>
        <v>0.26951096195217095</v>
      </c>
      <c r="E40" s="5">
        <f t="shared" si="3"/>
        <v>0.21918081582560678</v>
      </c>
      <c r="F40" s="4">
        <f t="shared" si="4"/>
        <v>1.0126306190877659</v>
      </c>
      <c r="G40" s="12">
        <f t="shared" si="14"/>
        <v>0.2762317111328891</v>
      </c>
      <c r="I40" s="1">
        <v>62</v>
      </c>
      <c r="J40" s="5">
        <f t="shared" si="5"/>
        <v>1.0821032222222222</v>
      </c>
      <c r="K40" s="13">
        <f t="shared" si="15"/>
        <v>1.176582953334737</v>
      </c>
      <c r="L40" s="5">
        <f t="shared" si="6"/>
        <v>0.394212046665263</v>
      </c>
      <c r="M40" s="5">
        <f t="shared" si="7"/>
        <v>0.09447973111251473</v>
      </c>
      <c r="N40" s="4">
        <f t="shared" si="8"/>
        <v>1.078241807176002</v>
      </c>
      <c r="O40" s="12">
        <f t="shared" si="16"/>
        <v>0.41598722397951393</v>
      </c>
      <c r="Q40" s="1">
        <v>62</v>
      </c>
      <c r="R40" s="5">
        <f t="shared" si="9"/>
        <v>1.0821032222222222</v>
      </c>
      <c r="S40" s="13">
        <f t="shared" si="10"/>
        <v>1.566955497189268</v>
      </c>
      <c r="T40" s="5">
        <f t="shared" si="11"/>
        <v>0.003839502810731865</v>
      </c>
      <c r="U40" s="5">
        <f t="shared" si="12"/>
        <v>0.48485227496704586</v>
      </c>
      <c r="V40" s="4">
        <f t="shared" si="13"/>
        <v>0.8847503314907199</v>
      </c>
      <c r="W40" s="12">
        <f t="shared" si="17"/>
        <v>0.0038395216778807145</v>
      </c>
    </row>
    <row r="41" spans="1:23" ht="12.75">
      <c r="A41" s="1">
        <v>64</v>
      </c>
      <c r="B41" s="5">
        <f t="shared" si="0"/>
        <v>1.1170097777777777</v>
      </c>
      <c r="C41" s="5">
        <f t="shared" si="1"/>
        <v>1.2963229946007417</v>
      </c>
      <c r="D41" s="5">
        <f t="shared" si="2"/>
        <v>0.2744720053992582</v>
      </c>
      <c r="E41" s="5">
        <f t="shared" si="3"/>
        <v>0.17931321682296408</v>
      </c>
      <c r="F41" s="4">
        <f t="shared" si="4"/>
        <v>1.022230083185375</v>
      </c>
      <c r="G41" s="12">
        <f t="shared" si="14"/>
        <v>0.2815786731619362</v>
      </c>
      <c r="I41" s="1">
        <v>64</v>
      </c>
      <c r="J41" s="5">
        <f t="shared" si="5"/>
        <v>1.1170097777777777</v>
      </c>
      <c r="K41" s="13">
        <f t="shared" si="15"/>
        <v>1.1691054014550963</v>
      </c>
      <c r="L41" s="5">
        <f t="shared" si="6"/>
        <v>0.4016895985449036</v>
      </c>
      <c r="M41" s="5">
        <f t="shared" si="7"/>
        <v>0.05209562367731868</v>
      </c>
      <c r="N41" s="4">
        <f t="shared" si="8"/>
        <v>1.0850081103718885</v>
      </c>
      <c r="O41" s="12">
        <f t="shared" si="16"/>
        <v>0.42478626559131344</v>
      </c>
      <c r="Q41" s="1">
        <v>64</v>
      </c>
      <c r="R41" s="5">
        <f t="shared" si="9"/>
        <v>1.1170097777777777</v>
      </c>
      <c r="S41" s="13">
        <f t="shared" si="10"/>
        <v>1.5668865645317476</v>
      </c>
      <c r="T41" s="5">
        <f t="shared" si="11"/>
        <v>0.003908435468252369</v>
      </c>
      <c r="U41" s="5">
        <f t="shared" si="12"/>
        <v>0.4498767867539699</v>
      </c>
      <c r="V41" s="4">
        <f t="shared" si="13"/>
        <v>0.9005075670413619</v>
      </c>
      <c r="W41" s="12">
        <f t="shared" si="17"/>
        <v>0.00390845536995516</v>
      </c>
    </row>
    <row r="42" spans="1:23" ht="12.75">
      <c r="A42" s="1">
        <v>66</v>
      </c>
      <c r="B42" s="5">
        <f t="shared" si="0"/>
        <v>1.1519163333333333</v>
      </c>
      <c r="C42" s="5">
        <f t="shared" si="1"/>
        <v>1.2916985404436336</v>
      </c>
      <c r="D42" s="5">
        <f t="shared" si="2"/>
        <v>0.2790964595563663</v>
      </c>
      <c r="E42" s="5">
        <f t="shared" si="3"/>
        <v>0.13978220711030032</v>
      </c>
      <c r="F42" s="4">
        <f t="shared" si="4"/>
        <v>1.0301066024123986</v>
      </c>
      <c r="G42" s="12">
        <f t="shared" si="14"/>
        <v>0.2865763276410724</v>
      </c>
      <c r="I42" s="1">
        <v>66</v>
      </c>
      <c r="J42" s="5">
        <f t="shared" si="5"/>
        <v>1.1519163333333333</v>
      </c>
      <c r="K42" s="13">
        <f t="shared" si="15"/>
        <v>1.1621231700076702</v>
      </c>
      <c r="L42" s="5">
        <f t="shared" si="6"/>
        <v>0.40867182999232976</v>
      </c>
      <c r="M42" s="5">
        <f t="shared" si="7"/>
        <v>0.010206836674336861</v>
      </c>
      <c r="N42" s="4">
        <f t="shared" si="8"/>
        <v>1.089684004462359</v>
      </c>
      <c r="O42" s="12">
        <f t="shared" si="16"/>
        <v>0.43305304767328484</v>
      </c>
      <c r="Q42" s="1">
        <v>66</v>
      </c>
      <c r="R42" s="5">
        <f t="shared" si="9"/>
        <v>1.1519163333333333</v>
      </c>
      <c r="S42" s="13">
        <f t="shared" si="10"/>
        <v>1.5668223953161897</v>
      </c>
      <c r="T42" s="5">
        <f t="shared" si="11"/>
        <v>0.003972604683810221</v>
      </c>
      <c r="U42" s="5">
        <f t="shared" si="12"/>
        <v>0.4149060619828564</v>
      </c>
      <c r="V42" s="4">
        <f t="shared" si="13"/>
        <v>0.91516141266019</v>
      </c>
      <c r="W42" s="12">
        <f t="shared" si="17"/>
        <v>0.003972625581945578</v>
      </c>
    </row>
    <row r="43" spans="1:23" ht="12.75">
      <c r="A43" s="1">
        <v>68</v>
      </c>
      <c r="B43" s="5">
        <f t="shared" si="0"/>
        <v>1.1868228888888888</v>
      </c>
      <c r="C43" s="5">
        <f t="shared" si="1"/>
        <v>1.2874175496197773</v>
      </c>
      <c r="D43" s="5">
        <f t="shared" si="2"/>
        <v>0.28337745038022266</v>
      </c>
      <c r="E43" s="5">
        <f t="shared" si="3"/>
        <v>0.10059466073088852</v>
      </c>
      <c r="F43" s="4">
        <f t="shared" si="4"/>
        <v>1.0362748044222458</v>
      </c>
      <c r="G43" s="12">
        <f t="shared" si="14"/>
        <v>0.2912146178128316</v>
      </c>
      <c r="I43" s="1">
        <v>68</v>
      </c>
      <c r="J43" s="5">
        <f t="shared" si="5"/>
        <v>1.1868228888888888</v>
      </c>
      <c r="K43" s="13">
        <f t="shared" si="15"/>
        <v>1.1556489276367468</v>
      </c>
      <c r="L43" s="5">
        <f t="shared" si="6"/>
        <v>0.4151460723632532</v>
      </c>
      <c r="M43" s="5">
        <f t="shared" si="7"/>
        <v>-0.031173961252142002</v>
      </c>
      <c r="N43" s="4">
        <f t="shared" si="8"/>
        <v>1.092296629843298</v>
      </c>
      <c r="O43" s="12">
        <f t="shared" si="16"/>
        <v>0.44076316120913217</v>
      </c>
      <c r="Q43" s="1">
        <v>68</v>
      </c>
      <c r="R43" s="5">
        <f t="shared" si="9"/>
        <v>1.1868228888888888</v>
      </c>
      <c r="S43" s="13">
        <f t="shared" si="10"/>
        <v>1.5667630677261435</v>
      </c>
      <c r="T43" s="5">
        <f t="shared" si="11"/>
        <v>0.004031932273856453</v>
      </c>
      <c r="U43" s="5">
        <f t="shared" si="12"/>
        <v>0.3799401788372547</v>
      </c>
      <c r="V43" s="4">
        <f t="shared" si="13"/>
        <v>0.9286943714481352</v>
      </c>
      <c r="W43" s="12">
        <f t="shared" si="17"/>
        <v>0.004031954122337774</v>
      </c>
    </row>
    <row r="44" spans="1:23" ht="12.75">
      <c r="A44" s="1">
        <v>70</v>
      </c>
      <c r="B44" s="5">
        <f t="shared" si="0"/>
        <v>1.2217294444444444</v>
      </c>
      <c r="C44" s="5">
        <f t="shared" si="1"/>
        <v>1.2834864443542535</v>
      </c>
      <c r="D44" s="5">
        <f t="shared" si="2"/>
        <v>0.2873085556457464</v>
      </c>
      <c r="E44" s="5">
        <f t="shared" si="3"/>
        <v>0.061756999909809096</v>
      </c>
      <c r="F44" s="4">
        <f t="shared" si="4"/>
        <v>1.0407541245064142</v>
      </c>
      <c r="G44" s="12">
        <f t="shared" si="14"/>
        <v>0.2954840137862475</v>
      </c>
      <c r="I44" s="1">
        <v>70</v>
      </c>
      <c r="J44" s="5">
        <f t="shared" si="5"/>
        <v>1.2217294444444444</v>
      </c>
      <c r="K44" s="13">
        <f t="shared" si="15"/>
        <v>1.149694647585474</v>
      </c>
      <c r="L44" s="5">
        <f t="shared" si="6"/>
        <v>0.42110035241452604</v>
      </c>
      <c r="M44" s="5">
        <f t="shared" si="7"/>
        <v>-0.07203479685897052</v>
      </c>
      <c r="N44" s="4">
        <f t="shared" si="8"/>
        <v>1.0928810215200127</v>
      </c>
      <c r="O44" s="12">
        <f t="shared" si="16"/>
        <v>0.4478929881042123</v>
      </c>
      <c r="Q44" s="1">
        <v>70</v>
      </c>
      <c r="R44" s="5">
        <f t="shared" si="9"/>
        <v>1.2217294444444444</v>
      </c>
      <c r="S44" s="13">
        <f t="shared" si="10"/>
        <v>1.5667086540462805</v>
      </c>
      <c r="T44" s="5">
        <f t="shared" si="11"/>
        <v>0.0040863459537194835</v>
      </c>
      <c r="U44" s="5">
        <f t="shared" si="12"/>
        <v>0.34497920960183603</v>
      </c>
      <c r="V44" s="4">
        <f t="shared" si="13"/>
        <v>0.9410903409040782</v>
      </c>
      <c r="W44" s="12">
        <f t="shared" si="17"/>
        <v>0.0040863686987770795</v>
      </c>
    </row>
    <row r="45" spans="1:23" ht="12.75">
      <c r="A45" s="1">
        <v>72</v>
      </c>
      <c r="B45" s="5">
        <f t="shared" si="0"/>
        <v>1.256636</v>
      </c>
      <c r="C45" s="5">
        <f t="shared" si="1"/>
        <v>1.2799111728196784</v>
      </c>
      <c r="D45" s="5">
        <f t="shared" si="2"/>
        <v>0.2908838271803216</v>
      </c>
      <c r="E45" s="5">
        <f t="shared" si="3"/>
        <v>0.02327517281967828</v>
      </c>
      <c r="F45" s="4">
        <f t="shared" si="4"/>
        <v>1.0435686624717213</v>
      </c>
      <c r="G45" s="12">
        <f t="shared" si="14"/>
        <v>0.29937557291023464</v>
      </c>
      <c r="I45" s="1">
        <v>72</v>
      </c>
      <c r="J45" s="5">
        <f t="shared" si="5"/>
        <v>1.256636</v>
      </c>
      <c r="K45" s="13">
        <f t="shared" si="15"/>
        <v>1.1442715397910488</v>
      </c>
      <c r="L45" s="5">
        <f t="shared" si="6"/>
        <v>0.42652346020895116</v>
      </c>
      <c r="M45" s="5">
        <f t="shared" si="7"/>
        <v>-0.1123644602089513</v>
      </c>
      <c r="N45" s="4">
        <f t="shared" si="8"/>
        <v>1.0914799655415608</v>
      </c>
      <c r="O45" s="12">
        <f t="shared" si="16"/>
        <v>0.45441993315816326</v>
      </c>
      <c r="Q45" s="1">
        <v>72</v>
      </c>
      <c r="R45" s="5">
        <f t="shared" si="9"/>
        <v>1.256636</v>
      </c>
      <c r="S45" s="13">
        <f t="shared" si="10"/>
        <v>1.5666592205742904</v>
      </c>
      <c r="T45" s="5">
        <f t="shared" si="11"/>
        <v>0.004135779425709529</v>
      </c>
      <c r="U45" s="5">
        <f t="shared" si="12"/>
        <v>0.3100232205742903</v>
      </c>
      <c r="V45" s="4">
        <f t="shared" si="13"/>
        <v>0.9523346306661153</v>
      </c>
      <c r="W45" s="12">
        <f t="shared" si="17"/>
        <v>0.004135803006253631</v>
      </c>
    </row>
    <row r="46" spans="1:23" ht="12.75">
      <c r="A46" s="1">
        <v>74</v>
      </c>
      <c r="B46" s="5">
        <f t="shared" si="0"/>
        <v>1.2915425555555555</v>
      </c>
      <c r="C46" s="5">
        <f t="shared" si="1"/>
        <v>1.276697187897074</v>
      </c>
      <c r="D46" s="5">
        <f t="shared" si="2"/>
        <v>0.29409781210292585</v>
      </c>
      <c r="E46" s="5">
        <f t="shared" si="3"/>
        <v>-0.014845367658481434</v>
      </c>
      <c r="F46" s="4">
        <f t="shared" si="4"/>
        <v>1.0447470098445204</v>
      </c>
      <c r="G46" s="12">
        <f t="shared" si="14"/>
        <v>0.30288099853999045</v>
      </c>
      <c r="I46" s="1">
        <v>74</v>
      </c>
      <c r="J46" s="5">
        <f t="shared" si="5"/>
        <v>1.2915425555555555</v>
      </c>
      <c r="K46" s="13">
        <f t="shared" si="15"/>
        <v>1.1393899842951298</v>
      </c>
      <c r="L46" s="5">
        <f t="shared" si="6"/>
        <v>0.4314050157048701</v>
      </c>
      <c r="M46" s="5">
        <f t="shared" si="7"/>
        <v>-0.1521525712604257</v>
      </c>
      <c r="N46" s="4">
        <f t="shared" si="8"/>
        <v>1.0881437769388829</v>
      </c>
      <c r="O46" s="12">
        <f t="shared" si="16"/>
        <v>0.46032265830205393</v>
      </c>
      <c r="Q46" s="1">
        <v>74</v>
      </c>
      <c r="R46" s="5">
        <f t="shared" si="9"/>
        <v>1.2915425555555555</v>
      </c>
      <c r="S46" s="13">
        <f t="shared" si="10"/>
        <v>1.5666148275400749</v>
      </c>
      <c r="T46" s="5">
        <f t="shared" si="11"/>
        <v>0.00418017245992508</v>
      </c>
      <c r="U46" s="5">
        <f t="shared" si="12"/>
        <v>0.27507227198451933</v>
      </c>
      <c r="V46" s="4">
        <f t="shared" si="13"/>
        <v>0.9624139784012979</v>
      </c>
      <c r="W46" s="12">
        <f t="shared" si="17"/>
        <v>0.004180196807986009</v>
      </c>
    </row>
    <row r="47" spans="1:23" ht="12.75">
      <c r="A47" s="1">
        <v>76</v>
      </c>
      <c r="B47" s="5">
        <f t="shared" si="0"/>
        <v>1.3264491111111112</v>
      </c>
      <c r="C47" s="5">
        <f t="shared" si="1"/>
        <v>1.2738494271523308</v>
      </c>
      <c r="D47" s="5">
        <f t="shared" si="2"/>
        <v>0.2969455728476691</v>
      </c>
      <c r="E47" s="5">
        <f t="shared" si="3"/>
        <v>-0.05259968395878034</v>
      </c>
      <c r="F47" s="4">
        <f t="shared" si="4"/>
        <v>1.0443220480757212</v>
      </c>
      <c r="G47" s="12">
        <f t="shared" si="14"/>
        <v>0.30599269637791315</v>
      </c>
      <c r="I47" s="1">
        <v>76</v>
      </c>
      <c r="J47" s="5">
        <f t="shared" si="5"/>
        <v>1.3264491111111112</v>
      </c>
      <c r="K47" s="13">
        <f t="shared" si="15"/>
        <v>1.1350594669467067</v>
      </c>
      <c r="L47" s="5">
        <f t="shared" si="6"/>
        <v>0.43573553305329327</v>
      </c>
      <c r="M47" s="5">
        <f t="shared" si="7"/>
        <v>-0.19138964416440452</v>
      </c>
      <c r="N47" s="4">
        <f t="shared" si="8"/>
        <v>1.0829299971847037</v>
      </c>
      <c r="O47" s="12">
        <f t="shared" si="16"/>
        <v>0.4655813147311343</v>
      </c>
      <c r="Q47" s="1">
        <v>76</v>
      </c>
      <c r="R47" s="5">
        <f t="shared" si="9"/>
        <v>1.3264491111111112</v>
      </c>
      <c r="S47" s="13">
        <f t="shared" si="10"/>
        <v>1.5665755290323329</v>
      </c>
      <c r="T47" s="5">
        <f t="shared" si="11"/>
        <v>0.0042194709676670605</v>
      </c>
      <c r="U47" s="5">
        <f t="shared" si="12"/>
        <v>0.2401264179212217</v>
      </c>
      <c r="V47" s="4">
        <f t="shared" si="13"/>
        <v>0.971316563834268</v>
      </c>
      <c r="W47" s="12">
        <f t="shared" si="17"/>
        <v>0.0042194960089080216</v>
      </c>
    </row>
    <row r="48" spans="1:23" ht="12.75">
      <c r="A48" s="1">
        <v>78</v>
      </c>
      <c r="B48" s="5">
        <f t="shared" si="0"/>
        <v>1.3613556666666666</v>
      </c>
      <c r="C48" s="5">
        <f t="shared" si="1"/>
        <v>1.2713722942433399</v>
      </c>
      <c r="D48" s="5">
        <f t="shared" si="2"/>
        <v>0.2994227057566601</v>
      </c>
      <c r="E48" s="5">
        <f t="shared" si="3"/>
        <v>-0.08998337242332677</v>
      </c>
      <c r="F48" s="4">
        <f t="shared" si="4"/>
        <v>1.042330718849014</v>
      </c>
      <c r="G48" s="12">
        <f t="shared" si="14"/>
        <v>0.30870382757274606</v>
      </c>
      <c r="I48" s="1">
        <v>78</v>
      </c>
      <c r="J48" s="5">
        <f t="shared" si="5"/>
        <v>1.3613556666666666</v>
      </c>
      <c r="K48" s="13">
        <f t="shared" si="15"/>
        <v>1.1312885183967134</v>
      </c>
      <c r="L48" s="5">
        <f t="shared" si="6"/>
        <v>0.43950648160328654</v>
      </c>
      <c r="M48" s="5">
        <f t="shared" si="7"/>
        <v>-0.23006714826995323</v>
      </c>
      <c r="N48" s="4">
        <f t="shared" si="8"/>
        <v>1.0759030109408076</v>
      </c>
      <c r="O48" s="12">
        <f t="shared" si="16"/>
        <v>0.47017776826951446</v>
      </c>
      <c r="Q48" s="1">
        <v>78</v>
      </c>
      <c r="R48" s="5">
        <f t="shared" si="9"/>
        <v>1.3613556666666666</v>
      </c>
      <c r="S48" s="13">
        <f t="shared" si="10"/>
        <v>1.566541372932634</v>
      </c>
      <c r="T48" s="5">
        <f t="shared" si="11"/>
        <v>0.004253627067365873</v>
      </c>
      <c r="U48" s="5">
        <f t="shared" si="12"/>
        <v>0.20518570626596744</v>
      </c>
      <c r="V48" s="4">
        <f t="shared" si="13"/>
        <v>0.9790320209080727</v>
      </c>
      <c r="W48" s="12">
        <f t="shared" si="17"/>
        <v>0.004253652721663039</v>
      </c>
    </row>
    <row r="49" spans="1:23" ht="12.75">
      <c r="A49" s="1">
        <v>80</v>
      </c>
      <c r="B49" s="5">
        <f t="shared" si="0"/>
        <v>1.3962622222222223</v>
      </c>
      <c r="C49" s="5">
        <f t="shared" si="1"/>
        <v>1.2692696419636544</v>
      </c>
      <c r="D49" s="5">
        <f t="shared" si="2"/>
        <v>0.3015253580363455</v>
      </c>
      <c r="E49" s="5">
        <f t="shared" si="3"/>
        <v>-0.12699258025856786</v>
      </c>
      <c r="F49" s="4">
        <f t="shared" si="4"/>
        <v>1.0388137680266682</v>
      </c>
      <c r="G49" s="12">
        <f t="shared" si="14"/>
        <v>0.3110083577805759</v>
      </c>
      <c r="I49" s="1">
        <v>80</v>
      </c>
      <c r="J49" s="5">
        <f t="shared" si="5"/>
        <v>1.3962622222222223</v>
      </c>
      <c r="K49" s="13">
        <f t="shared" si="15"/>
        <v>1.128084657381274</v>
      </c>
      <c r="L49" s="5">
        <f t="shared" si="6"/>
        <v>0.442710342618726</v>
      </c>
      <c r="M49" s="5">
        <f t="shared" si="7"/>
        <v>-0.26817756484094835</v>
      </c>
      <c r="N49" s="4">
        <f t="shared" si="8"/>
        <v>1.0671335837734195</v>
      </c>
      <c r="O49" s="12">
        <f t="shared" si="16"/>
        <v>0.474095813143524</v>
      </c>
      <c r="Q49" s="1">
        <v>80</v>
      </c>
      <c r="R49" s="5">
        <f t="shared" si="9"/>
        <v>1.3962622222222223</v>
      </c>
      <c r="S49" s="13">
        <f t="shared" si="10"/>
        <v>1.5665124008570543</v>
      </c>
      <c r="T49" s="5">
        <f t="shared" si="11"/>
        <v>0.004282599142945598</v>
      </c>
      <c r="U49" s="5">
        <f t="shared" si="12"/>
        <v>0.17025017863483205</v>
      </c>
      <c r="V49" s="4">
        <f t="shared" si="13"/>
        <v>0.9855514480732607</v>
      </c>
      <c r="W49" s="12">
        <f t="shared" si="17"/>
        <v>0.004282625325029403</v>
      </c>
    </row>
    <row r="50" spans="1:23" ht="12.75">
      <c r="A50" s="1">
        <v>82</v>
      </c>
      <c r="B50" s="5">
        <f t="shared" si="0"/>
        <v>1.4311687777777775</v>
      </c>
      <c r="C50" s="5">
        <f t="shared" si="1"/>
        <v>1.2675447571154639</v>
      </c>
      <c r="D50" s="5">
        <f t="shared" si="2"/>
        <v>0.30325024288453606</v>
      </c>
      <c r="E50" s="5">
        <f t="shared" si="3"/>
        <v>-0.16362402066231363</v>
      </c>
      <c r="F50" s="4">
        <f t="shared" si="4"/>
        <v>1.033815465191437</v>
      </c>
      <c r="G50" s="12">
        <f t="shared" si="14"/>
        <v>0.31290110142943756</v>
      </c>
      <c r="I50" s="1">
        <v>82</v>
      </c>
      <c r="J50" s="5">
        <f t="shared" si="5"/>
        <v>1.4311687777777775</v>
      </c>
      <c r="K50" s="13">
        <f t="shared" si="15"/>
        <v>1.1254543392616068</v>
      </c>
      <c r="L50" s="5">
        <f t="shared" si="6"/>
        <v>0.4453406607383932</v>
      </c>
      <c r="M50" s="5">
        <f t="shared" si="7"/>
        <v>-0.30571443851617075</v>
      </c>
      <c r="N50" s="4">
        <f t="shared" si="8"/>
        <v>1.056698324534126</v>
      </c>
      <c r="O50" s="12">
        <f t="shared" si="16"/>
        <v>0.4773213693361418</v>
      </c>
      <c r="Q50" s="1">
        <v>82</v>
      </c>
      <c r="R50" s="5">
        <f t="shared" si="9"/>
        <v>1.4311687777777775</v>
      </c>
      <c r="S50" s="13">
        <f t="shared" si="10"/>
        <v>1.5664886481054492</v>
      </c>
      <c r="T50" s="5">
        <f t="shared" si="11"/>
        <v>0.004306351894550753</v>
      </c>
      <c r="U50" s="5">
        <f t="shared" si="12"/>
        <v>0.13531987032767168</v>
      </c>
      <c r="V50" s="4">
        <f t="shared" si="13"/>
        <v>0.9908674167041253</v>
      </c>
      <c r="W50" s="12">
        <f t="shared" si="17"/>
        <v>0.004306378514701657</v>
      </c>
    </row>
    <row r="51" spans="1:23" ht="12.75">
      <c r="A51" s="1">
        <v>84</v>
      </c>
      <c r="B51" s="5">
        <f t="shared" si="0"/>
        <v>1.4660753333333332</v>
      </c>
      <c r="C51" s="5">
        <f t="shared" si="1"/>
        <v>1.2662003473878547</v>
      </c>
      <c r="D51" s="5">
        <f t="shared" si="2"/>
        <v>0.30459465261214524</v>
      </c>
      <c r="E51" s="5">
        <f t="shared" si="3"/>
        <v>-0.19987498594547848</v>
      </c>
      <c r="F51" s="4">
        <f t="shared" si="4"/>
        <v>1.0273833011478828</v>
      </c>
      <c r="G51" s="12">
        <f t="shared" si="14"/>
        <v>0.3143777604855268</v>
      </c>
      <c r="I51" s="1">
        <v>84</v>
      </c>
      <c r="J51" s="5">
        <f t="shared" si="5"/>
        <v>1.4660753333333332</v>
      </c>
      <c r="K51" s="13">
        <f t="shared" si="15"/>
        <v>1.123402910732308</v>
      </c>
      <c r="L51" s="5">
        <f t="shared" si="6"/>
        <v>0.4473920892676919</v>
      </c>
      <c r="M51" s="5">
        <f t="shared" si="7"/>
        <v>-0.34267242260102515</v>
      </c>
      <c r="N51" s="4">
        <f t="shared" si="8"/>
        <v>1.0446790781439272</v>
      </c>
      <c r="O51" s="12">
        <f t="shared" si="16"/>
        <v>0.4798426588591502</v>
      </c>
      <c r="Q51" s="1">
        <v>84</v>
      </c>
      <c r="R51" s="5">
        <f t="shared" si="9"/>
        <v>1.4660753333333332</v>
      </c>
      <c r="S51" s="13">
        <f t="shared" si="10"/>
        <v>1.566470143618426</v>
      </c>
      <c r="T51" s="5">
        <f t="shared" si="11"/>
        <v>0.004324856381573872</v>
      </c>
      <c r="U51" s="5">
        <f t="shared" si="12"/>
        <v>0.1003948102850929</v>
      </c>
      <c r="V51" s="4">
        <f t="shared" si="13"/>
        <v>0.994973977643679</v>
      </c>
      <c r="W51" s="12">
        <f t="shared" si="17"/>
        <v>0.004324883346365274</v>
      </c>
    </row>
    <row r="52" spans="1:23" ht="12.75">
      <c r="A52" s="1">
        <v>86</v>
      </c>
      <c r="B52" s="5">
        <f t="shared" si="0"/>
        <v>1.5009818888888888</v>
      </c>
      <c r="C52" s="5">
        <f t="shared" si="1"/>
        <v>1.2652385303960036</v>
      </c>
      <c r="D52" s="5">
        <f t="shared" si="2"/>
        <v>0.3055564696039963</v>
      </c>
      <c r="E52" s="5">
        <f t="shared" si="3"/>
        <v>-0.2357433584928852</v>
      </c>
      <c r="F52" s="4">
        <f t="shared" si="4"/>
        <v>1.0195676661202169</v>
      </c>
      <c r="G52" s="12">
        <f t="shared" si="14"/>
        <v>0.3154349570926864</v>
      </c>
      <c r="I52" s="1">
        <v>86</v>
      </c>
      <c r="J52" s="5">
        <f t="shared" si="5"/>
        <v>1.5009818888888888</v>
      </c>
      <c r="K52" s="13">
        <f t="shared" si="15"/>
        <v>1.121934571526122</v>
      </c>
      <c r="L52" s="5">
        <f t="shared" si="6"/>
        <v>0.44886042847387797</v>
      </c>
      <c r="M52" s="5">
        <f t="shared" si="7"/>
        <v>-0.37904731736276687</v>
      </c>
      <c r="N52" s="4">
        <f t="shared" si="8"/>
        <v>1.0311622564954375</v>
      </c>
      <c r="O52" s="12">
        <f t="shared" si="16"/>
        <v>0.4816503566178207</v>
      </c>
      <c r="Q52" s="1">
        <v>86</v>
      </c>
      <c r="R52" s="5">
        <f t="shared" si="9"/>
        <v>1.5009818888888888</v>
      </c>
      <c r="S52" s="13">
        <f t="shared" si="10"/>
        <v>1.5664569099420667</v>
      </c>
      <c r="T52" s="5">
        <f t="shared" si="11"/>
        <v>0.004338090057933286</v>
      </c>
      <c r="U52" s="5">
        <f t="shared" si="12"/>
        <v>0.06547502105317782</v>
      </c>
      <c r="V52" s="4">
        <f t="shared" si="13"/>
        <v>0.997866665881593</v>
      </c>
      <c r="W52" s="12">
        <f t="shared" si="17"/>
        <v>0.004338117271013727</v>
      </c>
    </row>
    <row r="53" spans="1:23" ht="12.75">
      <c r="A53" s="1">
        <v>88</v>
      </c>
      <c r="B53" s="5">
        <f t="shared" si="0"/>
        <v>1.5358884444444445</v>
      </c>
      <c r="C53" s="5">
        <f t="shared" si="1"/>
        <v>1.2646608250134195</v>
      </c>
      <c r="D53" s="5">
        <f t="shared" si="2"/>
        <v>0.30613417498658047</v>
      </c>
      <c r="E53" s="5">
        <f t="shared" si="3"/>
        <v>-0.271227619431025</v>
      </c>
      <c r="F53" s="4">
        <f t="shared" si="4"/>
        <v>1.0104215117154445</v>
      </c>
      <c r="G53" s="12">
        <f t="shared" si="14"/>
        <v>0.3160702595465678</v>
      </c>
      <c r="I53" s="1">
        <v>88</v>
      </c>
      <c r="J53" s="5">
        <f t="shared" si="5"/>
        <v>1.5358884444444445</v>
      </c>
      <c r="K53" s="13">
        <f t="shared" si="15"/>
        <v>1.1210523438337585</v>
      </c>
      <c r="L53" s="5">
        <f t="shared" si="6"/>
        <v>0.44974265616624143</v>
      </c>
      <c r="M53" s="5">
        <f t="shared" si="7"/>
        <v>-0.414836100610686</v>
      </c>
      <c r="N53" s="4">
        <f t="shared" si="8"/>
        <v>1.0162381170134533</v>
      </c>
      <c r="O53" s="12">
        <f t="shared" si="16"/>
        <v>0.4827377120510264</v>
      </c>
      <c r="Q53" s="1">
        <v>88</v>
      </c>
      <c r="R53" s="5">
        <f t="shared" si="9"/>
        <v>1.5358884444444445</v>
      </c>
      <c r="S53" s="13">
        <f t="shared" si="10"/>
        <v>1.5664489632004446</v>
      </c>
      <c r="T53" s="5">
        <f t="shared" si="11"/>
        <v>0.004346036799555364</v>
      </c>
      <c r="U53" s="5">
        <f t="shared" si="12"/>
        <v>0.030560518756000077</v>
      </c>
      <c r="V53" s="4">
        <f t="shared" si="13"/>
        <v>0.9995425033719276</v>
      </c>
      <c r="W53" s="12">
        <f t="shared" si="17"/>
        <v>0.00434606416246174</v>
      </c>
    </row>
    <row r="54" spans="1:23" s="11" customFormat="1" ht="12.75">
      <c r="A54" s="8">
        <v>90</v>
      </c>
      <c r="B54" s="9">
        <f t="shared" si="0"/>
        <v>1.570795</v>
      </c>
      <c r="C54" s="9">
        <f t="shared" si="1"/>
        <v>1.2644681451030517</v>
      </c>
      <c r="D54" s="9">
        <f t="shared" si="2"/>
        <v>0.3063268548969482</v>
      </c>
      <c r="E54" s="9">
        <f t="shared" si="3"/>
        <v>-0.3063268548969482</v>
      </c>
      <c r="F54" s="10">
        <f t="shared" si="4"/>
        <v>1</v>
      </c>
      <c r="G54" s="10">
        <f t="shared" si="14"/>
        <v>0.3162822011687317</v>
      </c>
      <c r="H54" s="8"/>
      <c r="I54" s="8">
        <v>90</v>
      </c>
      <c r="J54" s="9">
        <f t="shared" si="5"/>
        <v>1.570795</v>
      </c>
      <c r="K54" s="9">
        <f t="shared" si="15"/>
        <v>1.1207580500244547</v>
      </c>
      <c r="L54" s="9">
        <f t="shared" si="6"/>
        <v>0.4500369499755452</v>
      </c>
      <c r="M54" s="9">
        <f t="shared" si="7"/>
        <v>-0.4500369499755452</v>
      </c>
      <c r="N54" s="10">
        <f t="shared" si="8"/>
        <v>1</v>
      </c>
      <c r="O54" s="10">
        <f t="shared" si="16"/>
        <v>0.48310063839401834</v>
      </c>
      <c r="Q54" s="8">
        <v>90</v>
      </c>
      <c r="R54" s="9">
        <f t="shared" si="9"/>
        <v>1.570795</v>
      </c>
      <c r="S54" s="9">
        <f t="shared" si="10"/>
        <v>1.5664463130759712</v>
      </c>
      <c r="T54" s="9">
        <f t="shared" si="11"/>
        <v>0.004348686924028788</v>
      </c>
      <c r="U54" s="9">
        <f t="shared" si="12"/>
        <v>-0.004348686924028788</v>
      </c>
      <c r="V54" s="10">
        <f t="shared" si="13"/>
        <v>1</v>
      </c>
      <c r="W54" s="10">
        <f t="shared" si="17"/>
        <v>0.004348714337021971</v>
      </c>
    </row>
    <row r="55" spans="1:23" ht="12.75">
      <c r="A55" s="1">
        <v>92</v>
      </c>
      <c r="B55" s="5">
        <f t="shared" si="0"/>
        <v>1.6057015555555554</v>
      </c>
      <c r="C55" s="5">
        <f t="shared" si="1"/>
        <v>1.2646607957245313</v>
      </c>
      <c r="D55" s="5">
        <f t="shared" si="2"/>
        <v>0.30613420427546867</v>
      </c>
      <c r="E55" s="5">
        <f t="shared" si="3"/>
        <v>-0.3410407598310241</v>
      </c>
      <c r="F55" s="4">
        <f t="shared" si="4"/>
        <v>0.9883601432564413</v>
      </c>
      <c r="G55" s="12">
        <f t="shared" si="14"/>
        <v>0.3160702917614282</v>
      </c>
      <c r="I55" s="1">
        <v>92</v>
      </c>
      <c r="J55" s="5">
        <f t="shared" si="5"/>
        <v>1.6057015555555554</v>
      </c>
      <c r="K55" s="13">
        <f t="shared" si="15"/>
        <v>1.1210522991005603</v>
      </c>
      <c r="L55" s="5">
        <f t="shared" si="6"/>
        <v>0.4497427008994397</v>
      </c>
      <c r="M55" s="5">
        <f t="shared" si="7"/>
        <v>-0.4846492564549951</v>
      </c>
      <c r="N55" s="4">
        <f t="shared" si="8"/>
        <v>0.9825435371577421</v>
      </c>
      <c r="O55" s="12">
        <f t="shared" si="16"/>
        <v>0.4827377672086579</v>
      </c>
      <c r="Q55" s="1">
        <v>92</v>
      </c>
      <c r="R55" s="5">
        <f t="shared" si="9"/>
        <v>1.6057015555555554</v>
      </c>
      <c r="S55" s="13">
        <f t="shared" si="10"/>
        <v>1.5664489627975922</v>
      </c>
      <c r="T55" s="5">
        <f t="shared" si="11"/>
        <v>0.004346037202407782</v>
      </c>
      <c r="U55" s="5">
        <f t="shared" si="12"/>
        <v>-0.03925259275796322</v>
      </c>
      <c r="V55" s="4">
        <f t="shared" si="13"/>
        <v>0.99923915271018</v>
      </c>
      <c r="W55" s="12">
        <f t="shared" si="17"/>
        <v>0.004346064565321768</v>
      </c>
    </row>
    <row r="56" spans="1:23" ht="12.75">
      <c r="A56" s="1">
        <v>94</v>
      </c>
      <c r="B56" s="5">
        <f t="shared" si="0"/>
        <v>1.640608111111111</v>
      </c>
      <c r="C56" s="5">
        <f t="shared" si="1"/>
        <v>1.2652384718645888</v>
      </c>
      <c r="D56" s="5">
        <f t="shared" si="2"/>
        <v>0.3055565281354111</v>
      </c>
      <c r="E56" s="5">
        <f t="shared" si="3"/>
        <v>-0.3753696392465222</v>
      </c>
      <c r="F56" s="4">
        <f t="shared" si="4"/>
        <v>0.9755604381371288</v>
      </c>
      <c r="G56" s="12">
        <f t="shared" si="14"/>
        <v>0.31543502144793206</v>
      </c>
      <c r="I56" s="1">
        <v>94</v>
      </c>
      <c r="J56" s="5">
        <f t="shared" si="5"/>
        <v>1.640608111111111</v>
      </c>
      <c r="K56" s="13">
        <f t="shared" si="15"/>
        <v>1.1219344821522532</v>
      </c>
      <c r="L56" s="5">
        <f t="shared" si="6"/>
        <v>0.4488605178477467</v>
      </c>
      <c r="M56" s="5">
        <f t="shared" si="7"/>
        <v>-0.5186736289588578</v>
      </c>
      <c r="N56" s="4">
        <f t="shared" si="8"/>
        <v>0.9639658445703982</v>
      </c>
      <c r="O56" s="12">
        <f t="shared" si="16"/>
        <v>0.4816504667252757</v>
      </c>
      <c r="Q56" s="1">
        <v>94</v>
      </c>
      <c r="R56" s="5">
        <f t="shared" si="9"/>
        <v>1.640608111111111</v>
      </c>
      <c r="S56" s="13">
        <f t="shared" si="10"/>
        <v>1.5664569091368525</v>
      </c>
      <c r="T56" s="5">
        <f t="shared" si="11"/>
        <v>0.0043380908631474036</v>
      </c>
      <c r="U56" s="5">
        <f t="shared" si="12"/>
        <v>-0.07415120197425851</v>
      </c>
      <c r="V56" s="4">
        <f t="shared" si="13"/>
        <v>0.9972614428087738</v>
      </c>
      <c r="W56" s="12">
        <f t="shared" si="17"/>
        <v>0.004338118076242998</v>
      </c>
    </row>
    <row r="57" spans="1:23" ht="12.75">
      <c r="A57" s="1">
        <v>96</v>
      </c>
      <c r="B57" s="5">
        <f t="shared" si="0"/>
        <v>1.6755146666666665</v>
      </c>
      <c r="C57" s="5">
        <f t="shared" si="1"/>
        <v>1.2662002597064435</v>
      </c>
      <c r="D57" s="5">
        <f t="shared" si="2"/>
        <v>0.3045947402935565</v>
      </c>
      <c r="E57" s="5">
        <f t="shared" si="3"/>
        <v>-0.40931440696022303</v>
      </c>
      <c r="F57" s="4">
        <f t="shared" si="4"/>
        <v>0.9616604980093443</v>
      </c>
      <c r="G57" s="12">
        <f t="shared" si="14"/>
        <v>0.3143778568327906</v>
      </c>
      <c r="I57" s="1">
        <v>96</v>
      </c>
      <c r="J57" s="5">
        <f t="shared" si="5"/>
        <v>1.6755146666666665</v>
      </c>
      <c r="K57" s="13">
        <f t="shared" si="15"/>
        <v>1.1234027769021342</v>
      </c>
      <c r="L57" s="5">
        <f t="shared" si="6"/>
        <v>0.44739222309786575</v>
      </c>
      <c r="M57" s="5">
        <f t="shared" si="7"/>
        <v>-0.5521118897645323</v>
      </c>
      <c r="N57" s="4">
        <f t="shared" si="8"/>
        <v>0.9443647138743062</v>
      </c>
      <c r="O57" s="12">
        <f t="shared" si="16"/>
        <v>0.47984282350359525</v>
      </c>
      <c r="Q57" s="1">
        <v>96</v>
      </c>
      <c r="R57" s="5">
        <f t="shared" si="9"/>
        <v>1.6755146666666665</v>
      </c>
      <c r="S57" s="13">
        <f t="shared" si="10"/>
        <v>1.5664701424118317</v>
      </c>
      <c r="T57" s="5">
        <f t="shared" si="11"/>
        <v>0.004324857588168252</v>
      </c>
      <c r="U57" s="5">
        <f t="shared" si="12"/>
        <v>-0.1090445242548348</v>
      </c>
      <c r="V57" s="4">
        <f t="shared" si="13"/>
        <v>0.9940698314584451</v>
      </c>
      <c r="W57" s="12">
        <f t="shared" si="17"/>
        <v>0.004324884552982223</v>
      </c>
    </row>
    <row r="58" spans="1:23" ht="12.75">
      <c r="A58" s="1">
        <v>98</v>
      </c>
      <c r="B58" s="5">
        <f t="shared" si="0"/>
        <v>1.7104212222222221</v>
      </c>
      <c r="C58" s="5">
        <f t="shared" si="1"/>
        <v>1.2675446404223718</v>
      </c>
      <c r="D58" s="5">
        <f t="shared" si="2"/>
        <v>0.30325035957762814</v>
      </c>
      <c r="E58" s="5">
        <f t="shared" si="3"/>
        <v>-0.44287658179985034</v>
      </c>
      <c r="F58" s="4">
        <f t="shared" si="4"/>
        <v>0.9467206872885067</v>
      </c>
      <c r="G58" s="12">
        <f t="shared" si="14"/>
        <v>0.31290122954761646</v>
      </c>
      <c r="I58" s="1">
        <v>98</v>
      </c>
      <c r="J58" s="5">
        <f t="shared" si="5"/>
        <v>1.7104212222222221</v>
      </c>
      <c r="K58" s="13">
        <f t="shared" si="15"/>
        <v>1.1254541612499653</v>
      </c>
      <c r="L58" s="5">
        <f t="shared" si="6"/>
        <v>0.4453408387500346</v>
      </c>
      <c r="M58" s="5">
        <f t="shared" si="7"/>
        <v>-0.5849670609722568</v>
      </c>
      <c r="N58" s="4">
        <f t="shared" si="8"/>
        <v>0.9238378153574982</v>
      </c>
      <c r="O58" s="12">
        <f t="shared" si="16"/>
        <v>0.47732158790520685</v>
      </c>
      <c r="Q58" s="1">
        <v>98</v>
      </c>
      <c r="R58" s="5">
        <f t="shared" si="9"/>
        <v>1.7104212222222221</v>
      </c>
      <c r="S58" s="13">
        <f t="shared" si="10"/>
        <v>1.5664886464989445</v>
      </c>
      <c r="T58" s="5">
        <f t="shared" si="11"/>
        <v>0.00430635350105546</v>
      </c>
      <c r="U58" s="5">
        <f t="shared" si="12"/>
        <v>-0.14393257572327767</v>
      </c>
      <c r="V58" s="4">
        <f t="shared" si="13"/>
        <v>0.9896687533828217</v>
      </c>
      <c r="W58" s="12">
        <f t="shared" si="17"/>
        <v>0.004306380121236156</v>
      </c>
    </row>
    <row r="59" spans="1:23" ht="12.75">
      <c r="A59" s="1">
        <v>100</v>
      </c>
      <c r="B59" s="5">
        <f t="shared" si="0"/>
        <v>1.7453277777777778</v>
      </c>
      <c r="C59" s="5">
        <f t="shared" si="1"/>
        <v>1.269269496442414</v>
      </c>
      <c r="D59" s="5">
        <f t="shared" si="2"/>
        <v>0.3015255035575859</v>
      </c>
      <c r="E59" s="5">
        <f t="shared" si="3"/>
        <v>-0.47605828133536376</v>
      </c>
      <c r="F59" s="4">
        <f t="shared" si="4"/>
        <v>0.9308017614830312</v>
      </c>
      <c r="G59" s="12">
        <f t="shared" si="14"/>
        <v>0.31100851737753993</v>
      </c>
      <c r="I59" s="1">
        <v>100</v>
      </c>
      <c r="J59" s="5">
        <f t="shared" si="5"/>
        <v>1.7453277777777778</v>
      </c>
      <c r="K59" s="13">
        <f t="shared" si="15"/>
        <v>1.1280844355514585</v>
      </c>
      <c r="L59" s="5">
        <f t="shared" si="6"/>
        <v>0.4427105644485414</v>
      </c>
      <c r="M59" s="5">
        <f t="shared" si="7"/>
        <v>-0.6172433422263193</v>
      </c>
      <c r="N59" s="4">
        <f t="shared" si="8"/>
        <v>0.9024819262715741</v>
      </c>
      <c r="O59" s="12">
        <f t="shared" si="16"/>
        <v>0.47409608483335464</v>
      </c>
      <c r="Q59" s="1">
        <v>100</v>
      </c>
      <c r="R59" s="5">
        <f t="shared" si="9"/>
        <v>1.7453277777777778</v>
      </c>
      <c r="S59" s="13">
        <f t="shared" si="10"/>
        <v>1.5665123988525966</v>
      </c>
      <c r="T59" s="5">
        <f t="shared" si="11"/>
        <v>0.004282601147403309</v>
      </c>
      <c r="U59" s="5">
        <f t="shared" si="12"/>
        <v>-0.17881537892518118</v>
      </c>
      <c r="V59" s="4">
        <f t="shared" si="13"/>
        <v>0.984064108802061</v>
      </c>
      <c r="W59" s="12">
        <f t="shared" si="17"/>
        <v>0.004282627329523878</v>
      </c>
    </row>
    <row r="60" spans="1:23" ht="12.75">
      <c r="A60" s="1">
        <v>102</v>
      </c>
      <c r="B60" s="5">
        <f t="shared" si="0"/>
        <v>1.7802343333333335</v>
      </c>
      <c r="C60" s="5">
        <f t="shared" si="1"/>
        <v>1.2713721201219523</v>
      </c>
      <c r="D60" s="5">
        <f t="shared" si="2"/>
        <v>0.2994228798780476</v>
      </c>
      <c r="E60" s="5">
        <f t="shared" si="3"/>
        <v>-0.5088622132113811</v>
      </c>
      <c r="F60" s="4">
        <f t="shared" si="4"/>
        <v>0.9139645165284027</v>
      </c>
      <c r="G60" s="12">
        <f t="shared" si="14"/>
        <v>0.3087040182875731</v>
      </c>
      <c r="I60" s="1">
        <v>102</v>
      </c>
      <c r="J60" s="5">
        <f t="shared" si="5"/>
        <v>1.7802343333333335</v>
      </c>
      <c r="K60" s="13">
        <f t="shared" si="15"/>
        <v>1.1312882531978474</v>
      </c>
      <c r="L60" s="5">
        <f t="shared" si="6"/>
        <v>0.4395067468021525</v>
      </c>
      <c r="M60" s="5">
        <f t="shared" si="7"/>
        <v>-0.648946080135486</v>
      </c>
      <c r="N60" s="4">
        <f t="shared" si="8"/>
        <v>0.8803921967613338</v>
      </c>
      <c r="O60" s="12">
        <f t="shared" si="16"/>
        <v>0.470178092095174</v>
      </c>
      <c r="Q60" s="1">
        <v>102</v>
      </c>
      <c r="R60" s="5">
        <f t="shared" si="9"/>
        <v>1.7802343333333335</v>
      </c>
      <c r="S60" s="13">
        <f t="shared" si="10"/>
        <v>1.5665413705326656</v>
      </c>
      <c r="T60" s="5">
        <f t="shared" si="11"/>
        <v>0.004253629467334319</v>
      </c>
      <c r="U60" s="5">
        <f t="shared" si="12"/>
        <v>-0.21369296280066785</v>
      </c>
      <c r="V60" s="4">
        <f t="shared" si="13"/>
        <v>0.977263253622163</v>
      </c>
      <c r="W60" s="12">
        <f t="shared" si="17"/>
        <v>0.00425365512167491</v>
      </c>
    </row>
    <row r="61" spans="1:23" ht="12.75">
      <c r="A61" s="1">
        <v>104</v>
      </c>
      <c r="B61" s="5">
        <f t="shared" si="0"/>
        <v>1.8151408888888887</v>
      </c>
      <c r="C61" s="5">
        <f t="shared" si="1"/>
        <v>1.2738492247023492</v>
      </c>
      <c r="D61" s="5">
        <f t="shared" si="2"/>
        <v>0.29694577529765076</v>
      </c>
      <c r="E61" s="5">
        <f t="shared" si="3"/>
        <v>-0.5412916641865395</v>
      </c>
      <c r="F61" s="4">
        <f t="shared" si="4"/>
        <v>0.8962694507740624</v>
      </c>
      <c r="G61" s="12">
        <f t="shared" si="14"/>
        <v>0.3059929177836101</v>
      </c>
      <c r="I61" s="1">
        <v>104</v>
      </c>
      <c r="J61" s="5">
        <f t="shared" si="5"/>
        <v>1.8151408888888887</v>
      </c>
      <c r="K61" s="13">
        <f t="shared" si="15"/>
        <v>1.135059158910556</v>
      </c>
      <c r="L61" s="5">
        <f t="shared" si="6"/>
        <v>0.43573584108944385</v>
      </c>
      <c r="M61" s="5">
        <f t="shared" si="7"/>
        <v>-0.6800817299783326</v>
      </c>
      <c r="N61" s="4">
        <f t="shared" si="8"/>
        <v>0.8576614645537451</v>
      </c>
      <c r="O61" s="12">
        <f t="shared" si="16"/>
        <v>0.4655816895390907</v>
      </c>
      <c r="Q61" s="1">
        <v>104</v>
      </c>
      <c r="R61" s="5">
        <f t="shared" si="9"/>
        <v>1.8151408888888887</v>
      </c>
      <c r="S61" s="13">
        <f t="shared" si="10"/>
        <v>1.566575526239778</v>
      </c>
      <c r="T61" s="5">
        <f t="shared" si="11"/>
        <v>0.0042194737602219146</v>
      </c>
      <c r="U61" s="5">
        <f t="shared" si="12"/>
        <v>-0.24856536264911067</v>
      </c>
      <c r="V61" s="4">
        <f t="shared" si="13"/>
        <v>0.9692749879027656</v>
      </c>
      <c r="W61" s="12">
        <f t="shared" si="17"/>
        <v>0.004219498801512595</v>
      </c>
    </row>
    <row r="62" spans="1:23" ht="12.75">
      <c r="A62" s="1">
        <v>106</v>
      </c>
      <c r="B62" s="5">
        <f t="shared" si="0"/>
        <v>1.8500474444444444</v>
      </c>
      <c r="C62" s="5">
        <f t="shared" si="1"/>
        <v>1.2766969574325275</v>
      </c>
      <c r="D62" s="5">
        <f t="shared" si="2"/>
        <v>0.2940980425674724</v>
      </c>
      <c r="E62" s="5">
        <f t="shared" si="3"/>
        <v>-0.5733504870119168</v>
      </c>
      <c r="F62" s="4">
        <f t="shared" si="4"/>
        <v>0.8777764427116531</v>
      </c>
      <c r="G62" s="12">
        <f t="shared" si="14"/>
        <v>0.30288125014665745</v>
      </c>
      <c r="I62" s="1">
        <v>106</v>
      </c>
      <c r="J62" s="5">
        <f t="shared" si="5"/>
        <v>1.8500474444444444</v>
      </c>
      <c r="K62" s="13">
        <f t="shared" si="15"/>
        <v>1.139389634032415</v>
      </c>
      <c r="L62" s="5">
        <f t="shared" si="6"/>
        <v>0.43140536596758494</v>
      </c>
      <c r="M62" s="5">
        <f t="shared" si="7"/>
        <v>-0.7106578104120294</v>
      </c>
      <c r="N62" s="4">
        <f t="shared" si="8"/>
        <v>0.8343796279663244</v>
      </c>
      <c r="O62" s="12">
        <f t="shared" si="16"/>
        <v>0.46032308278443806</v>
      </c>
      <c r="Q62" s="1">
        <v>106</v>
      </c>
      <c r="R62" s="5">
        <f t="shared" si="9"/>
        <v>1.8500474444444444</v>
      </c>
      <c r="S62" s="13">
        <f t="shared" si="10"/>
        <v>1.5666148243583358</v>
      </c>
      <c r="T62" s="5">
        <f t="shared" si="11"/>
        <v>0.0041801756416641744</v>
      </c>
      <c r="U62" s="5">
        <f t="shared" si="12"/>
        <v>-0.2834326200861086</v>
      </c>
      <c r="V62" s="4">
        <f t="shared" si="13"/>
        <v>0.9601095426299943</v>
      </c>
      <c r="W62" s="12">
        <f t="shared" si="17"/>
        <v>0.004180199989780701</v>
      </c>
    </row>
    <row r="63" spans="1:23" ht="12.75">
      <c r="A63" s="1">
        <v>108</v>
      </c>
      <c r="B63" s="5">
        <f t="shared" si="0"/>
        <v>1.884954</v>
      </c>
      <c r="C63" s="5">
        <f t="shared" si="1"/>
        <v>1.2799109146958503</v>
      </c>
      <c r="D63" s="5">
        <f t="shared" si="2"/>
        <v>0.29088408530414966</v>
      </c>
      <c r="E63" s="5">
        <f t="shared" si="3"/>
        <v>-0.6050430853041497</v>
      </c>
      <c r="F63" s="4">
        <f t="shared" si="4"/>
        <v>0.8585444472058368</v>
      </c>
      <c r="G63" s="12">
        <f t="shared" si="14"/>
        <v>0.29937585416862195</v>
      </c>
      <c r="I63" s="1">
        <v>108</v>
      </c>
      <c r="J63" s="5">
        <f t="shared" si="5"/>
        <v>1.884954</v>
      </c>
      <c r="K63" s="13">
        <f t="shared" si="15"/>
        <v>1.144271147987321</v>
      </c>
      <c r="L63" s="5">
        <f t="shared" si="6"/>
        <v>0.42652385201267884</v>
      </c>
      <c r="M63" s="5">
        <f t="shared" si="7"/>
        <v>-0.7406828520126789</v>
      </c>
      <c r="N63" s="4">
        <f t="shared" si="8"/>
        <v>0.8106330849741531</v>
      </c>
      <c r="O63" s="12">
        <f t="shared" si="16"/>
        <v>0.45442040586845583</v>
      </c>
      <c r="Q63" s="1">
        <v>108</v>
      </c>
      <c r="R63" s="5">
        <f t="shared" si="9"/>
        <v>1.884954</v>
      </c>
      <c r="S63" s="13">
        <f t="shared" si="10"/>
        <v>1.566659217007244</v>
      </c>
      <c r="T63" s="5">
        <f t="shared" si="11"/>
        <v>0.004135782992755965</v>
      </c>
      <c r="U63" s="5">
        <f t="shared" si="12"/>
        <v>-0.31829478299275604</v>
      </c>
      <c r="V63" s="4">
        <f t="shared" si="13"/>
        <v>0.9497785648226973</v>
      </c>
      <c r="W63" s="12">
        <f t="shared" si="17"/>
        <v>0.0041358065733610805</v>
      </c>
    </row>
    <row r="64" spans="1:23" ht="12.75">
      <c r="A64" s="1">
        <v>110</v>
      </c>
      <c r="B64" s="5">
        <f t="shared" si="0"/>
        <v>1.9198605555555557</v>
      </c>
      <c r="C64" s="5">
        <f t="shared" si="1"/>
        <v>1.2834861589663271</v>
      </c>
      <c r="D64" s="5">
        <f t="shared" si="2"/>
        <v>0.2873088410336728</v>
      </c>
      <c r="E64" s="5">
        <f t="shared" si="3"/>
        <v>-0.6363743965892286</v>
      </c>
      <c r="F64" s="4">
        <f t="shared" si="4"/>
        <v>0.8386312126194113</v>
      </c>
      <c r="G64" s="12">
        <f t="shared" si="14"/>
        <v>0.29548432409164893</v>
      </c>
      <c r="I64" s="1">
        <v>110</v>
      </c>
      <c r="J64" s="5">
        <f t="shared" si="5"/>
        <v>1.9198605555555557</v>
      </c>
      <c r="K64" s="13">
        <f t="shared" si="15"/>
        <v>1.1496942149966276</v>
      </c>
      <c r="L64" s="5">
        <f t="shared" si="6"/>
        <v>0.42110078500337234</v>
      </c>
      <c r="M64" s="5">
        <f t="shared" si="7"/>
        <v>-0.7701663405589281</v>
      </c>
      <c r="N64" s="4">
        <f t="shared" si="8"/>
        <v>0.7865042441016401</v>
      </c>
      <c r="O64" s="12">
        <f t="shared" si="16"/>
        <v>0.4478935074739982</v>
      </c>
      <c r="Q64" s="1">
        <v>110</v>
      </c>
      <c r="R64" s="5">
        <f t="shared" si="9"/>
        <v>1.9198605555555557</v>
      </c>
      <c r="S64" s="13">
        <f t="shared" si="10"/>
        <v>1.5667086500982725</v>
      </c>
      <c r="T64" s="5">
        <f t="shared" si="11"/>
        <v>0.004086349901727404</v>
      </c>
      <c r="U64" s="5">
        <f t="shared" si="12"/>
        <v>-0.35315190545728314</v>
      </c>
      <c r="V64" s="4">
        <f t="shared" si="13"/>
        <v>0.9382951010020397</v>
      </c>
      <c r="W64" s="12">
        <f t="shared" si="17"/>
        <v>0.004086372646850926</v>
      </c>
    </row>
    <row r="65" spans="1:23" ht="12.75">
      <c r="A65" s="1">
        <v>112</v>
      </c>
      <c r="B65" s="5">
        <f t="shared" si="0"/>
        <v>1.954767111111111</v>
      </c>
      <c r="C65" s="5">
        <f t="shared" si="1"/>
        <v>1.2874172374013664</v>
      </c>
      <c r="D65" s="5">
        <f t="shared" si="2"/>
        <v>0.28337776259863356</v>
      </c>
      <c r="E65" s="5">
        <f t="shared" si="3"/>
        <v>-0.6673498737097445</v>
      </c>
      <c r="F65" s="4">
        <f t="shared" si="4"/>
        <v>0.8180930208239665</v>
      </c>
      <c r="G65" s="12">
        <f t="shared" si="14"/>
        <v>0.2912149565092534</v>
      </c>
      <c r="I65" s="1">
        <v>112</v>
      </c>
      <c r="J65" s="5">
        <f t="shared" si="5"/>
        <v>1.954767111111111</v>
      </c>
      <c r="K65" s="13">
        <f t="shared" si="15"/>
        <v>1.1556484550842439</v>
      </c>
      <c r="L65" s="5">
        <f t="shared" si="6"/>
        <v>0.4151465449157561</v>
      </c>
      <c r="M65" s="5">
        <f t="shared" si="7"/>
        <v>-0.799118656026867</v>
      </c>
      <c r="N65" s="4">
        <f t="shared" si="8"/>
        <v>0.7620711108692598</v>
      </c>
      <c r="O65" s="12">
        <f t="shared" si="16"/>
        <v>0.4407637255655501</v>
      </c>
      <c r="Q65" s="1">
        <v>112</v>
      </c>
      <c r="R65" s="5">
        <f t="shared" si="9"/>
        <v>1.954767111111111</v>
      </c>
      <c r="S65" s="13">
        <f t="shared" si="10"/>
        <v>1.5667630634019845</v>
      </c>
      <c r="T65" s="5">
        <f t="shared" si="11"/>
        <v>0.004031936598015484</v>
      </c>
      <c r="U65" s="5">
        <f t="shared" si="12"/>
        <v>-0.38800404770912644</v>
      </c>
      <c r="V65" s="4">
        <f t="shared" si="13"/>
        <v>0.9256735790560043</v>
      </c>
      <c r="W65" s="12">
        <f t="shared" si="17"/>
        <v>0.004031958446567101</v>
      </c>
    </row>
    <row r="66" spans="1:23" ht="12.75">
      <c r="A66" s="1">
        <v>114</v>
      </c>
      <c r="B66" s="5">
        <f t="shared" si="0"/>
        <v>1.9896736666666666</v>
      </c>
      <c r="C66" s="5">
        <f t="shared" si="1"/>
        <v>1.2916982018652101</v>
      </c>
      <c r="D66" s="5">
        <f t="shared" si="2"/>
        <v>0.2790967981347898</v>
      </c>
      <c r="E66" s="5">
        <f t="shared" si="3"/>
        <v>-0.6979754648014564</v>
      </c>
      <c r="F66" s="4">
        <f t="shared" si="4"/>
        <v>0.7969844516673741</v>
      </c>
      <c r="G66" s="12">
        <f t="shared" si="14"/>
        <v>0.2865766940256202</v>
      </c>
      <c r="I66" s="1">
        <v>114</v>
      </c>
      <c r="J66" s="5">
        <f t="shared" si="5"/>
        <v>1.9896736666666666</v>
      </c>
      <c r="K66" s="13">
        <f t="shared" si="15"/>
        <v>1.1621226583735538</v>
      </c>
      <c r="L66" s="5">
        <f t="shared" si="6"/>
        <v>0.40867234162644617</v>
      </c>
      <c r="M66" s="5">
        <f t="shared" si="7"/>
        <v>-0.8275510082931128</v>
      </c>
      <c r="N66" s="4">
        <f t="shared" si="8"/>
        <v>0.7374069515130292</v>
      </c>
      <c r="O66" s="12">
        <f t="shared" si="16"/>
        <v>0.4330536552568103</v>
      </c>
      <c r="Q66" s="1">
        <v>114</v>
      </c>
      <c r="R66" s="5">
        <f t="shared" si="9"/>
        <v>1.9896736666666666</v>
      </c>
      <c r="S66" s="13">
        <f t="shared" si="10"/>
        <v>1.5668223906211483</v>
      </c>
      <c r="T66" s="5">
        <f t="shared" si="11"/>
        <v>0.003972609378851688</v>
      </c>
      <c r="U66" s="5">
        <f t="shared" si="12"/>
        <v>-0.4228512760455183</v>
      </c>
      <c r="V66" s="4">
        <f t="shared" si="13"/>
        <v>0.9119297885318114</v>
      </c>
      <c r="W66" s="12">
        <f t="shared" si="17"/>
        <v>0.003972630277061141</v>
      </c>
    </row>
    <row r="67" spans="1:23" ht="12.75">
      <c r="A67" s="1">
        <v>116</v>
      </c>
      <c r="B67" s="5">
        <f t="shared" si="0"/>
        <v>2.0245802222222222</v>
      </c>
      <c r="C67" s="5">
        <f t="shared" si="1"/>
        <v>1.2963226301679818</v>
      </c>
      <c r="D67" s="5">
        <f t="shared" si="2"/>
        <v>0.27447236983201817</v>
      </c>
      <c r="E67" s="5">
        <f t="shared" si="3"/>
        <v>-0.7282575920542405</v>
      </c>
      <c r="F67" s="4">
        <f t="shared" si="4"/>
        <v>0.7753581730416521</v>
      </c>
      <c r="G67" s="12">
        <f t="shared" si="14"/>
        <v>0.2815790664893525</v>
      </c>
      <c r="I67" s="1">
        <v>116</v>
      </c>
      <c r="J67" s="5">
        <f t="shared" si="5"/>
        <v>2.0245802222222222</v>
      </c>
      <c r="K67" s="13">
        <f t="shared" si="15"/>
        <v>1.1691048516768654</v>
      </c>
      <c r="L67" s="5">
        <f t="shared" si="6"/>
        <v>0.40169014832313454</v>
      </c>
      <c r="M67" s="5">
        <f t="shared" si="7"/>
        <v>-0.8554753705453568</v>
      </c>
      <c r="N67" s="4">
        <f t="shared" si="8"/>
        <v>0.7125800337835372</v>
      </c>
      <c r="O67" s="12">
        <f t="shared" si="16"/>
        <v>0.4247869145735335</v>
      </c>
      <c r="Q67" s="1">
        <v>116</v>
      </c>
      <c r="R67" s="5">
        <f t="shared" si="9"/>
        <v>2.0245802222222222</v>
      </c>
      <c r="S67" s="13">
        <f t="shared" si="10"/>
        <v>1.5668865594715442</v>
      </c>
      <c r="T67" s="5">
        <f t="shared" si="11"/>
        <v>0.003908440528455737</v>
      </c>
      <c r="U67" s="5">
        <f t="shared" si="12"/>
        <v>-0.457693662750678</v>
      </c>
      <c r="V67" s="4">
        <f t="shared" si="13"/>
        <v>0.897080859390641</v>
      </c>
      <c r="W67" s="12">
        <f t="shared" si="17"/>
        <v>0.003908460430235828</v>
      </c>
    </row>
    <row r="68" spans="1:23" ht="12.75">
      <c r="A68" s="1">
        <v>118</v>
      </c>
      <c r="B68" s="5">
        <f t="shared" si="0"/>
        <v>2.0594867777777774</v>
      </c>
      <c r="C68" s="5">
        <f t="shared" si="1"/>
        <v>1.301283648299889</v>
      </c>
      <c r="D68" s="5">
        <f t="shared" si="2"/>
        <v>0.26951135170011087</v>
      </c>
      <c r="E68" s="5">
        <f t="shared" si="3"/>
        <v>-0.7582031294778884</v>
      </c>
      <c r="F68" s="4">
        <f t="shared" si="4"/>
        <v>0.7532647572702735</v>
      </c>
      <c r="G68" s="12">
        <f t="shared" si="14"/>
        <v>0.2762321306201847</v>
      </c>
      <c r="I68" s="1">
        <v>118</v>
      </c>
      <c r="J68" s="5">
        <f t="shared" si="5"/>
        <v>2.0594867777777774</v>
      </c>
      <c r="K68" s="13">
        <f t="shared" si="15"/>
        <v>1.176582366400158</v>
      </c>
      <c r="L68" s="5">
        <f t="shared" si="6"/>
        <v>0.39421263359984193</v>
      </c>
      <c r="M68" s="5">
        <f t="shared" si="7"/>
        <v>-0.8829044113776194</v>
      </c>
      <c r="N68" s="4">
        <f t="shared" si="8"/>
        <v>0.6876534428878236</v>
      </c>
      <c r="O68" s="12">
        <f t="shared" si="16"/>
        <v>0.41598791248057265</v>
      </c>
      <c r="Q68" s="1">
        <v>118</v>
      </c>
      <c r="R68" s="5">
        <f t="shared" si="9"/>
        <v>2.0594867777777774</v>
      </c>
      <c r="S68" s="13">
        <f t="shared" si="10"/>
        <v>1.5669554917700679</v>
      </c>
      <c r="T68" s="5">
        <f t="shared" si="11"/>
        <v>0.003839508229932065</v>
      </c>
      <c r="U68" s="5">
        <f t="shared" si="12"/>
        <v>-0.49253128600770957</v>
      </c>
      <c r="V68" s="4">
        <f t="shared" si="13"/>
        <v>0.8811452392603268</v>
      </c>
      <c r="W68" s="12">
        <f t="shared" si="17"/>
        <v>0.003839527097160804</v>
      </c>
    </row>
    <row r="69" spans="1:23" ht="12.75">
      <c r="A69" s="1">
        <v>120</v>
      </c>
      <c r="B69" s="5">
        <f t="shared" si="0"/>
        <v>2.094393333333333</v>
      </c>
      <c r="C69" s="5">
        <f t="shared" si="1"/>
        <v>1.3065739534385337</v>
      </c>
      <c r="D69" s="5">
        <f t="shared" si="2"/>
        <v>0.2642210465614663</v>
      </c>
      <c r="E69" s="5">
        <f t="shared" si="3"/>
        <v>-0.7878193798947994</v>
      </c>
      <c r="F69" s="4">
        <f t="shared" si="4"/>
        <v>0.7307525241232012</v>
      </c>
      <c r="G69" s="12">
        <f t="shared" si="14"/>
        <v>0.2705464088327162</v>
      </c>
      <c r="I69" s="1">
        <v>120</v>
      </c>
      <c r="J69" s="5">
        <f t="shared" si="5"/>
        <v>2.094393333333333</v>
      </c>
      <c r="K69" s="13">
        <f t="shared" si="15"/>
        <v>1.1845419068296361</v>
      </c>
      <c r="L69" s="5">
        <f t="shared" si="6"/>
        <v>0.3862530931703638</v>
      </c>
      <c r="M69" s="5">
        <f t="shared" si="7"/>
        <v>-0.909851426503697</v>
      </c>
      <c r="N69" s="4">
        <f t="shared" si="8"/>
        <v>0.6626849691126825</v>
      </c>
      <c r="O69" s="12">
        <f t="shared" si="16"/>
        <v>0.40668162313679795</v>
      </c>
      <c r="Q69" s="1">
        <v>120</v>
      </c>
      <c r="R69" s="5">
        <f t="shared" si="9"/>
        <v>2.094393333333333</v>
      </c>
      <c r="S69" s="13">
        <f t="shared" si="10"/>
        <v>1.5670291035300206</v>
      </c>
      <c r="T69" s="5">
        <f t="shared" si="11"/>
        <v>0.0037658964699793795</v>
      </c>
      <c r="U69" s="5">
        <f t="shared" si="12"/>
        <v>-0.5273642298033125</v>
      </c>
      <c r="V69" s="4">
        <f t="shared" si="13"/>
        <v>0.8641426692228807</v>
      </c>
      <c r="W69" s="12">
        <f t="shared" si="17"/>
        <v>0.0037659142726984354</v>
      </c>
    </row>
    <row r="70" spans="1:23" ht="12.75">
      <c r="A70" s="1">
        <v>122</v>
      </c>
      <c r="B70" s="5">
        <f t="shared" si="0"/>
        <v>2.1292998888888888</v>
      </c>
      <c r="C70" s="5">
        <f t="shared" si="1"/>
        <v>1.3121858375092228</v>
      </c>
      <c r="D70" s="5">
        <f t="shared" si="2"/>
        <v>0.25860916249077714</v>
      </c>
      <c r="E70" s="5">
        <f t="shared" si="3"/>
        <v>-0.817114051379666</v>
      </c>
      <c r="F70" s="4">
        <f t="shared" si="4"/>
        <v>0.7078674103799465</v>
      </c>
      <c r="G70" s="12">
        <f t="shared" si="14"/>
        <v>0.2645328280316404</v>
      </c>
      <c r="I70" s="1">
        <v>122</v>
      </c>
      <c r="J70" s="5">
        <f t="shared" si="5"/>
        <v>2.1292998888888888</v>
      </c>
      <c r="K70" s="13">
        <f t="shared" si="15"/>
        <v>1.1929696179286382</v>
      </c>
      <c r="L70" s="5">
        <f t="shared" si="6"/>
        <v>0.37782538207136174</v>
      </c>
      <c r="M70" s="5">
        <f t="shared" si="7"/>
        <v>-0.9363302709602506</v>
      </c>
      <c r="N70" s="4">
        <f t="shared" si="8"/>
        <v>0.6377270623973146</v>
      </c>
      <c r="O70" s="12">
        <f t="shared" si="16"/>
        <v>0.3968933698532291</v>
      </c>
      <c r="Q70" s="1">
        <v>122</v>
      </c>
      <c r="R70" s="5">
        <f t="shared" si="9"/>
        <v>2.1292998888888888</v>
      </c>
      <c r="S70" s="13">
        <f t="shared" si="10"/>
        <v>1.5671073050634725</v>
      </c>
      <c r="T70" s="5">
        <f t="shared" si="11"/>
        <v>0.0036876949365274303</v>
      </c>
      <c r="U70" s="5">
        <f t="shared" si="12"/>
        <v>-0.5621925838254163</v>
      </c>
      <c r="V70" s="4">
        <f t="shared" si="13"/>
        <v>0.8460941581748093</v>
      </c>
      <c r="W70" s="12">
        <f t="shared" si="17"/>
        <v>0.0036877116530549896</v>
      </c>
    </row>
    <row r="71" spans="1:23" ht="12.75">
      <c r="A71" s="1">
        <v>124</v>
      </c>
      <c r="B71" s="5">
        <f t="shared" si="0"/>
        <v>2.1642064444444444</v>
      </c>
      <c r="C71" s="5">
        <f t="shared" si="1"/>
        <v>1.3181112110834718</v>
      </c>
      <c r="D71" s="5">
        <f t="shared" si="2"/>
        <v>0.2526837889165281</v>
      </c>
      <c r="E71" s="5">
        <f t="shared" si="3"/>
        <v>-0.8460952333609726</v>
      </c>
      <c r="F71" s="4">
        <f t="shared" si="4"/>
        <v>0.6846528655035702</v>
      </c>
      <c r="G71" s="12">
        <f t="shared" si="14"/>
        <v>0.2582026591100131</v>
      </c>
      <c r="I71" s="1">
        <v>124</v>
      </c>
      <c r="J71" s="5">
        <f t="shared" si="5"/>
        <v>2.1642064444444444</v>
      </c>
      <c r="K71" s="13">
        <f t="shared" si="15"/>
        <v>1.2018511518500923</v>
      </c>
      <c r="L71" s="5">
        <f t="shared" si="6"/>
        <v>0.36894384814990766</v>
      </c>
      <c r="M71" s="5">
        <f t="shared" si="7"/>
        <v>-0.9623552925943522</v>
      </c>
      <c r="N71" s="4">
        <f t="shared" si="8"/>
        <v>0.61282684812599</v>
      </c>
      <c r="O71" s="12">
        <f t="shared" si="16"/>
        <v>0.3866486216864607</v>
      </c>
      <c r="Q71" s="1">
        <v>124</v>
      </c>
      <c r="R71" s="5">
        <f t="shared" si="9"/>
        <v>2.1642064444444444</v>
      </c>
      <c r="S71" s="13">
        <f t="shared" si="10"/>
        <v>1.567190001090571</v>
      </c>
      <c r="T71" s="5">
        <f t="shared" si="11"/>
        <v>0.0036049989094288915</v>
      </c>
      <c r="U71" s="5">
        <f t="shared" si="12"/>
        <v>-0.5970164433538734</v>
      </c>
      <c r="V71" s="4">
        <f t="shared" si="13"/>
        <v>0.8270219557991945</v>
      </c>
      <c r="W71" s="12">
        <f t="shared" si="17"/>
        <v>0.003605014526385943</v>
      </c>
    </row>
    <row r="72" spans="1:23" ht="12.75">
      <c r="A72" s="1">
        <v>126</v>
      </c>
      <c r="B72" s="5">
        <f t="shared" si="0"/>
        <v>2.1991129999999997</v>
      </c>
      <c r="C72" s="5">
        <f t="shared" si="1"/>
        <v>1.3243416274091395</v>
      </c>
      <c r="D72" s="5">
        <f t="shared" si="2"/>
        <v>0.24645337259086042</v>
      </c>
      <c r="E72" s="5">
        <f t="shared" si="3"/>
        <v>-0.8747713725908601</v>
      </c>
      <c r="F72" s="4">
        <f t="shared" si="4"/>
        <v>0.661149772667999</v>
      </c>
      <c r="G72" s="12">
        <f t="shared" si="14"/>
        <v>0.25156745782800527</v>
      </c>
      <c r="I72" s="1">
        <v>126</v>
      </c>
      <c r="J72" s="5">
        <f t="shared" si="5"/>
        <v>2.1991129999999997</v>
      </c>
      <c r="K72" s="13">
        <f t="shared" si="15"/>
        <v>1.2111717324570812</v>
      </c>
      <c r="L72" s="5">
        <f t="shared" si="6"/>
        <v>0.35962326754291873</v>
      </c>
      <c r="M72" s="5">
        <f t="shared" si="7"/>
        <v>-0.9879412675429184</v>
      </c>
      <c r="N72" s="4">
        <f t="shared" si="8"/>
        <v>0.5880261976918473</v>
      </c>
      <c r="O72" s="12">
        <f t="shared" si="16"/>
        <v>0.37597280502858077</v>
      </c>
      <c r="Q72" s="1">
        <v>126</v>
      </c>
      <c r="R72" s="5">
        <f t="shared" si="9"/>
        <v>2.1991129999999997</v>
      </c>
      <c r="S72" s="13">
        <f t="shared" si="10"/>
        <v>1.5672770908556628</v>
      </c>
      <c r="T72" s="5">
        <f t="shared" si="11"/>
        <v>0.003517909144337139</v>
      </c>
      <c r="U72" s="5">
        <f t="shared" si="12"/>
        <v>-0.6318359091443368</v>
      </c>
      <c r="V72" s="4">
        <f t="shared" si="13"/>
        <v>0.8069495241894455</v>
      </c>
      <c r="W72" s="12">
        <f t="shared" si="17"/>
        <v>0.0035179236565871593</v>
      </c>
    </row>
    <row r="73" spans="1:23" ht="12.75">
      <c r="A73" s="1">
        <v>128</v>
      </c>
      <c r="B73" s="5">
        <f t="shared" si="0"/>
        <v>2.2340195555555553</v>
      </c>
      <c r="C73" s="5">
        <f t="shared" si="1"/>
        <v>1.3308683063765279</v>
      </c>
      <c r="D73" s="5">
        <f t="shared" si="2"/>
        <v>0.23992669362347208</v>
      </c>
      <c r="E73" s="5">
        <f t="shared" si="3"/>
        <v>-0.9031512491790274</v>
      </c>
      <c r="F73" s="4">
        <f t="shared" si="4"/>
        <v>0.637396394101867</v>
      </c>
      <c r="G73" s="12">
        <f t="shared" si="14"/>
        <v>0.24463900768653118</v>
      </c>
      <c r="I73" s="1">
        <v>128</v>
      </c>
      <c r="J73" s="5">
        <f t="shared" si="5"/>
        <v>2.2340195555555553</v>
      </c>
      <c r="K73" s="13">
        <f t="shared" si="15"/>
        <v>1.2209162172384005</v>
      </c>
      <c r="L73" s="5">
        <f t="shared" si="6"/>
        <v>0.34987878276159945</v>
      </c>
      <c r="M73" s="5">
        <f t="shared" si="7"/>
        <v>-1.0131033383171548</v>
      </c>
      <c r="N73" s="4">
        <f t="shared" si="8"/>
        <v>0.5633618469323313</v>
      </c>
      <c r="O73" s="12">
        <f t="shared" si="16"/>
        <v>0.36489113198119616</v>
      </c>
      <c r="Q73" s="1">
        <v>128</v>
      </c>
      <c r="R73" s="5">
        <f t="shared" si="9"/>
        <v>2.2340195555555553</v>
      </c>
      <c r="S73" s="13">
        <f t="shared" si="10"/>
        <v>1.5673684682500864</v>
      </c>
      <c r="T73" s="5">
        <f t="shared" si="11"/>
        <v>0.003426531749913586</v>
      </c>
      <c r="U73" s="5">
        <f t="shared" si="12"/>
        <v>-0.666651087305469</v>
      </c>
      <c r="V73" s="4">
        <f t="shared" si="13"/>
        <v>0.7859015081654676</v>
      </c>
      <c r="W73" s="12">
        <f t="shared" si="17"/>
        <v>0.0034265451604165303</v>
      </c>
    </row>
    <row r="74" spans="1:23" ht="12.75">
      <c r="A74" s="1">
        <v>130</v>
      </c>
      <c r="B74" s="5">
        <f aca="true" t="shared" si="18" ref="B74:B99">A74*3.14159/180</f>
        <v>2.268926111111111</v>
      </c>
      <c r="C74" s="5">
        <f aca="true" t="shared" si="19" ref="C74:C99">ACOS($C$6/$C$4*SIN(B74))</f>
        <v>1.3376821582378766</v>
      </c>
      <c r="D74" s="5">
        <f aca="true" t="shared" si="20" ref="D74:D99">(3.14159/2)-C74</f>
        <v>0.23311284176212332</v>
      </c>
      <c r="E74" s="5">
        <f aca="true" t="shared" si="21" ref="E74:E99">C74-B74</f>
        <v>-0.9312439528732344</v>
      </c>
      <c r="F74" s="4">
        <f aca="true" t="shared" si="22" ref="F74:F99">(COS(E74)/COS(D74))</f>
        <v>0.6134283394772928</v>
      </c>
      <c r="G74" s="12">
        <f t="shared" si="14"/>
        <v>0.23742926534048603</v>
      </c>
      <c r="I74" s="1">
        <v>130</v>
      </c>
      <c r="J74" s="5">
        <f aca="true" t="shared" si="23" ref="J74:J99">I74*3.14159/180</f>
        <v>2.268926111111111</v>
      </c>
      <c r="K74" s="13">
        <f t="shared" si="15"/>
        <v>1.2310691561037006</v>
      </c>
      <c r="L74" s="5">
        <f aca="true" t="shared" si="24" ref="L74:L99">(3.14159/2)-K74</f>
        <v>0.33972584389629934</v>
      </c>
      <c r="M74" s="5">
        <f aca="true" t="shared" si="25" ref="M74:M99">K74-J74</f>
        <v>-1.0378569550074104</v>
      </c>
      <c r="N74" s="4">
        <f aca="true" t="shared" si="26" ref="N74:N99">(COS(M74)/COS(L74))</f>
        <v>0.5388655553356323</v>
      </c>
      <c r="O74" s="12">
        <f t="shared" si="16"/>
        <v>0.3534284467464552</v>
      </c>
      <c r="Q74" s="1">
        <v>130</v>
      </c>
      <c r="R74" s="5">
        <f aca="true" t="shared" si="27" ref="R74:R99">Q74*3.14159/180</f>
        <v>2.268926111111111</v>
      </c>
      <c r="S74" s="13">
        <f aca="true" t="shared" si="28" ref="S74:S99">ACOS($S$6/$S$4*SIN(R74))</f>
        <v>1.567464021941487</v>
      </c>
      <c r="T74" s="5">
        <f aca="true" t="shared" si="29" ref="T74:T99">(3.14159/2)-S74</f>
        <v>0.003330978058512901</v>
      </c>
      <c r="U74" s="5">
        <f aca="true" t="shared" si="30" ref="U74:U99">S74-R74</f>
        <v>-0.7014620891696239</v>
      </c>
      <c r="V74" s="4">
        <f aca="true" t="shared" si="31" ref="V74:V99">(COS(U74)/COS(T74))</f>
        <v>0.7639037043237694</v>
      </c>
      <c r="W74" s="12">
        <f t="shared" si="17"/>
        <v>0.0033309903780953565</v>
      </c>
    </row>
    <row r="75" spans="1:23" ht="12.75">
      <c r="A75" s="1">
        <v>132</v>
      </c>
      <c r="B75" s="5">
        <f t="shared" si="18"/>
        <v>2.3038326666666666</v>
      </c>
      <c r="C75" s="5">
        <f t="shared" si="19"/>
        <v>1.3447738069125759</v>
      </c>
      <c r="D75" s="5">
        <f t="shared" si="20"/>
        <v>0.22602119308742408</v>
      </c>
      <c r="E75" s="5">
        <f t="shared" si="21"/>
        <v>-0.9590588597540908</v>
      </c>
      <c r="F75" s="4">
        <f t="shared" si="22"/>
        <v>0.5892785558828753</v>
      </c>
      <c r="G75" s="12">
        <f aca="true" t="shared" si="32" ref="G75:G99">TAN(D75)</f>
        <v>0.2299503090223386</v>
      </c>
      <c r="I75" s="1">
        <v>132</v>
      </c>
      <c r="J75" s="5">
        <f t="shared" si="23"/>
        <v>2.3038326666666666</v>
      </c>
      <c r="K75" s="13">
        <f aca="true" t="shared" si="33" ref="K75:K99">ACOS($K$6/$K$4*SIN(J75))</f>
        <v>1.2416148466407078</v>
      </c>
      <c r="L75" s="5">
        <f t="shared" si="24"/>
        <v>0.3291801533592922</v>
      </c>
      <c r="M75" s="5">
        <f t="shared" si="25"/>
        <v>-1.0622178200259589</v>
      </c>
      <c r="N75" s="4">
        <f t="shared" si="26"/>
        <v>0.5145642989383719</v>
      </c>
      <c r="O75" s="12">
        <f aca="true" t="shared" si="34" ref="O75:O99">TAN(L75)</f>
        <v>0.34160909074964657</v>
      </c>
      <c r="Q75" s="1">
        <v>132</v>
      </c>
      <c r="R75" s="5">
        <f t="shared" si="27"/>
        <v>2.3038326666666666</v>
      </c>
      <c r="S75" s="13">
        <f t="shared" si="28"/>
        <v>1.5675636355094924</v>
      </c>
      <c r="T75" s="5">
        <f t="shared" si="29"/>
        <v>0.003231364490507538</v>
      </c>
      <c r="U75" s="5">
        <f t="shared" si="30"/>
        <v>-0.7362690311571742</v>
      </c>
      <c r="V75" s="4">
        <f t="shared" si="31"/>
        <v>0.7409830288637101</v>
      </c>
      <c r="W75" s="12">
        <f aca="true" t="shared" si="35" ref="W75:W99">TAN(T75)</f>
        <v>0.0032313757375517873</v>
      </c>
    </row>
    <row r="76" spans="1:23" ht="12.75">
      <c r="A76" s="1">
        <v>134</v>
      </c>
      <c r="B76" s="5">
        <f t="shared" si="18"/>
        <v>2.3387392222222223</v>
      </c>
      <c r="C76" s="5">
        <f t="shared" si="19"/>
        <v>1.352133612726699</v>
      </c>
      <c r="D76" s="5">
        <f t="shared" si="20"/>
        <v>0.21866138727330098</v>
      </c>
      <c r="E76" s="5">
        <f t="shared" si="21"/>
        <v>-0.9866056094955233</v>
      </c>
      <c r="F76" s="4">
        <f t="shared" si="22"/>
        <v>0.5649773377767378</v>
      </c>
      <c r="G76" s="12">
        <f t="shared" si="32"/>
        <v>0.22221429037067494</v>
      </c>
      <c r="I76" s="1">
        <v>134</v>
      </c>
      <c r="J76" s="5">
        <f t="shared" si="23"/>
        <v>2.3387392222222223</v>
      </c>
      <c r="K76" s="13">
        <f t="shared" si="33"/>
        <v>1.2525373855123454</v>
      </c>
      <c r="L76" s="5">
        <f t="shared" si="24"/>
        <v>0.31825761448765455</v>
      </c>
      <c r="M76" s="5">
        <f t="shared" si="25"/>
        <v>-1.086201836709877</v>
      </c>
      <c r="N76" s="4">
        <f t="shared" si="26"/>
        <v>0.49048049004507643</v>
      </c>
      <c r="O76" s="12">
        <f t="shared" si="34"/>
        <v>0.3294567867393341</v>
      </c>
      <c r="Q76" s="1">
        <v>134</v>
      </c>
      <c r="R76" s="5">
        <f t="shared" si="27"/>
        <v>2.3387392222222223</v>
      </c>
      <c r="S76" s="13">
        <f t="shared" si="28"/>
        <v>1.5676671875875872</v>
      </c>
      <c r="T76" s="5">
        <f t="shared" si="29"/>
        <v>0.003127812412412778</v>
      </c>
      <c r="U76" s="5">
        <f t="shared" si="30"/>
        <v>-0.7710720346346351</v>
      </c>
      <c r="V76" s="4">
        <f t="shared" si="31"/>
        <v>0.7171674842327129</v>
      </c>
      <c r="W76" s="12">
        <f t="shared" si="35"/>
        <v>0.0031278226124684255</v>
      </c>
    </row>
    <row r="77" spans="1:23" ht="12.75">
      <c r="A77" s="1">
        <v>136</v>
      </c>
      <c r="B77" s="5">
        <f t="shared" si="18"/>
        <v>2.3736457777777775</v>
      </c>
      <c r="C77" s="5">
        <f t="shared" si="19"/>
        <v>1.3597516944526942</v>
      </c>
      <c r="D77" s="5">
        <f t="shared" si="20"/>
        <v>0.21104330554730577</v>
      </c>
      <c r="E77" s="5">
        <f t="shared" si="21"/>
        <v>-1.0138940833250834</v>
      </c>
      <c r="F77" s="4">
        <f t="shared" si="22"/>
        <v>0.5405523552162493</v>
      </c>
      <c r="G77" s="12">
        <f t="shared" si="32"/>
        <v>0.2142333899819793</v>
      </c>
      <c r="I77" s="1">
        <v>136</v>
      </c>
      <c r="J77" s="5">
        <f t="shared" si="23"/>
        <v>2.3736457777777775</v>
      </c>
      <c r="K77" s="13">
        <f t="shared" si="33"/>
        <v>1.2638207157620744</v>
      </c>
      <c r="L77" s="5">
        <f t="shared" si="24"/>
        <v>0.3069742842379255</v>
      </c>
      <c r="M77" s="5">
        <f t="shared" si="25"/>
        <v>-1.109825062015703</v>
      </c>
      <c r="N77" s="4">
        <f t="shared" si="26"/>
        <v>0.4666322172643321</v>
      </c>
      <c r="O77" s="12">
        <f t="shared" si="34"/>
        <v>0.31699454170107016</v>
      </c>
      <c r="Q77" s="1">
        <v>136</v>
      </c>
      <c r="R77" s="5">
        <f t="shared" si="27"/>
        <v>2.3736457777777775</v>
      </c>
      <c r="S77" s="13">
        <f t="shared" si="28"/>
        <v>1.5677745520110116</v>
      </c>
      <c r="T77" s="5">
        <f t="shared" si="29"/>
        <v>0.003020447988988373</v>
      </c>
      <c r="U77" s="5">
        <f t="shared" si="30"/>
        <v>-0.805871225766766</v>
      </c>
      <c r="V77" s="4">
        <f t="shared" si="31"/>
        <v>0.6924861246338152</v>
      </c>
      <c r="W77" s="12">
        <f t="shared" si="35"/>
        <v>0.003020457174311004</v>
      </c>
    </row>
    <row r="78" spans="1:23" ht="12.75">
      <c r="A78" s="1">
        <v>138</v>
      </c>
      <c r="B78" s="5">
        <f t="shared" si="18"/>
        <v>2.408552333333333</v>
      </c>
      <c r="C78" s="5">
        <f t="shared" si="19"/>
        <v>1.367617950532896</v>
      </c>
      <c r="D78" s="5">
        <f t="shared" si="20"/>
        <v>0.2031770494671039</v>
      </c>
      <c r="E78" s="5">
        <f t="shared" si="21"/>
        <v>-1.0409343828004372</v>
      </c>
      <c r="F78" s="4">
        <f t="shared" si="22"/>
        <v>0.5160286986037338</v>
      </c>
      <c r="G78" s="12">
        <f t="shared" si="32"/>
        <v>0.20601977692922083</v>
      </c>
      <c r="I78" s="1">
        <v>138</v>
      </c>
      <c r="J78" s="5">
        <f t="shared" si="23"/>
        <v>2.408552333333333</v>
      </c>
      <c r="K78" s="13">
        <f t="shared" si="33"/>
        <v>1.2754486698797018</v>
      </c>
      <c r="L78" s="5">
        <f t="shared" si="24"/>
        <v>0.2953463301202981</v>
      </c>
      <c r="M78" s="5">
        <f t="shared" si="25"/>
        <v>-1.1331036634536313</v>
      </c>
      <c r="N78" s="4">
        <f t="shared" si="26"/>
        <v>0.4430334998392404</v>
      </c>
      <c r="O78" s="12">
        <f t="shared" si="34"/>
        <v>0.3042445680745469</v>
      </c>
      <c r="Q78" s="1">
        <v>138</v>
      </c>
      <c r="R78" s="5">
        <f t="shared" si="27"/>
        <v>2.408552333333333</v>
      </c>
      <c r="S78" s="13">
        <f t="shared" si="28"/>
        <v>1.567885597970503</v>
      </c>
      <c r="T78" s="5">
        <f t="shared" si="29"/>
        <v>0.0029094020294968548</v>
      </c>
      <c r="U78" s="5">
        <f t="shared" si="30"/>
        <v>-0.8406667353628301</v>
      </c>
      <c r="V78" s="4">
        <f t="shared" si="31"/>
        <v>0.6669690204394029</v>
      </c>
      <c r="W78" s="12">
        <f t="shared" si="35"/>
        <v>0.0029094102385190156</v>
      </c>
    </row>
    <row r="79" spans="1:23" ht="12.75">
      <c r="A79" s="1">
        <v>140</v>
      </c>
      <c r="B79" s="5">
        <f t="shared" si="18"/>
        <v>2.443458888888889</v>
      </c>
      <c r="C79" s="5">
        <f t="shared" si="19"/>
        <v>1.375722079388561</v>
      </c>
      <c r="D79" s="5">
        <f t="shared" si="20"/>
        <v>0.195072920611439</v>
      </c>
      <c r="E79" s="5">
        <f t="shared" si="21"/>
        <v>-1.067736809500328</v>
      </c>
      <c r="F79" s="4">
        <f t="shared" si="22"/>
        <v>0.4914289381687416</v>
      </c>
      <c r="G79" s="12">
        <f t="shared" si="32"/>
        <v>0.19758557241920016</v>
      </c>
      <c r="I79" s="1">
        <v>140</v>
      </c>
      <c r="J79" s="5">
        <f t="shared" si="23"/>
        <v>2.443458888888889</v>
      </c>
      <c r="K79" s="13">
        <f t="shared" si="33"/>
        <v>1.2874050085559967</v>
      </c>
      <c r="L79" s="5">
        <f t="shared" si="24"/>
        <v>0.28338999144400323</v>
      </c>
      <c r="M79" s="5">
        <f t="shared" si="25"/>
        <v>-1.1560538803328921</v>
      </c>
      <c r="N79" s="4">
        <f t="shared" si="26"/>
        <v>0.41969455081658846</v>
      </c>
      <c r="O79" s="12">
        <f t="shared" si="34"/>
        <v>0.2912282224831725</v>
      </c>
      <c r="Q79" s="1">
        <v>140</v>
      </c>
      <c r="R79" s="5">
        <f t="shared" si="27"/>
        <v>2.443458888888889</v>
      </c>
      <c r="S79" s="13">
        <f t="shared" si="28"/>
        <v>1.5680001901716936</v>
      </c>
      <c r="T79" s="5">
        <f t="shared" si="29"/>
        <v>0.002794809828306377</v>
      </c>
      <c r="U79" s="5">
        <f t="shared" si="30"/>
        <v>-0.8754586987171953</v>
      </c>
      <c r="V79" s="4">
        <f t="shared" si="31"/>
        <v>0.6406472215554047</v>
      </c>
      <c r="W79" s="12">
        <f t="shared" si="35"/>
        <v>0.0027948171050468794</v>
      </c>
    </row>
    <row r="80" spans="1:23" ht="12.75">
      <c r="A80" s="1">
        <v>142</v>
      </c>
      <c r="B80" s="5">
        <f t="shared" si="18"/>
        <v>2.4783654444444445</v>
      </c>
      <c r="C80" s="5">
        <f t="shared" si="19"/>
        <v>1.3840535987340676</v>
      </c>
      <c r="D80" s="5">
        <f t="shared" si="20"/>
        <v>0.1867414012659323</v>
      </c>
      <c r="E80" s="5">
        <f t="shared" si="21"/>
        <v>-1.0943118457103769</v>
      </c>
      <c r="F80" s="4">
        <f t="shared" si="22"/>
        <v>0.46677319642338483</v>
      </c>
      <c r="G80" s="12">
        <f t="shared" si="32"/>
        <v>0.1889428176933274</v>
      </c>
      <c r="I80" s="1">
        <v>142</v>
      </c>
      <c r="J80" s="5">
        <f t="shared" si="23"/>
        <v>2.4783654444444445</v>
      </c>
      <c r="K80" s="13">
        <f t="shared" si="33"/>
        <v>1.299673455121953</v>
      </c>
      <c r="L80" s="5">
        <f t="shared" si="24"/>
        <v>0.27112154487804685</v>
      </c>
      <c r="M80" s="5">
        <f t="shared" si="25"/>
        <v>-1.1786919893224914</v>
      </c>
      <c r="N80" s="4">
        <f t="shared" si="26"/>
        <v>0.39662204421851877</v>
      </c>
      <c r="O80" s="12">
        <f t="shared" si="34"/>
        <v>0.2779659609680915</v>
      </c>
      <c r="Q80" s="1">
        <v>142</v>
      </c>
      <c r="R80" s="5">
        <f t="shared" si="27"/>
        <v>2.4783654444444445</v>
      </c>
      <c r="S80" s="13">
        <f t="shared" si="28"/>
        <v>1.5681181889999696</v>
      </c>
      <c r="T80" s="5">
        <f t="shared" si="29"/>
        <v>0.0026768110000303658</v>
      </c>
      <c r="U80" s="5">
        <f t="shared" si="30"/>
        <v>-0.9102472554444749</v>
      </c>
      <c r="V80" s="4">
        <f t="shared" si="31"/>
        <v>0.6135527197805717</v>
      </c>
      <c r="W80" s="12">
        <f t="shared" si="35"/>
        <v>0.002676817393448594</v>
      </c>
    </row>
    <row r="81" spans="1:23" ht="12.75">
      <c r="A81" s="1">
        <v>144</v>
      </c>
      <c r="B81" s="5">
        <f t="shared" si="18"/>
        <v>2.513272</v>
      </c>
      <c r="C81" s="5">
        <f t="shared" si="19"/>
        <v>1.3926018638334934</v>
      </c>
      <c r="D81" s="5">
        <f t="shared" si="20"/>
        <v>0.17819313616650656</v>
      </c>
      <c r="E81" s="5">
        <f t="shared" si="21"/>
        <v>-1.1206701361665068</v>
      </c>
      <c r="F81" s="4">
        <f t="shared" si="22"/>
        <v>0.44207923187351444</v>
      </c>
      <c r="G81" s="12">
        <f t="shared" si="32"/>
        <v>0.1801034462144767</v>
      </c>
      <c r="I81" s="1">
        <v>144</v>
      </c>
      <c r="J81" s="5">
        <f t="shared" si="23"/>
        <v>2.513272</v>
      </c>
      <c r="K81" s="13">
        <f t="shared" si="33"/>
        <v>1.3122377257270328</v>
      </c>
      <c r="L81" s="5">
        <f t="shared" si="24"/>
        <v>0.25855727427296715</v>
      </c>
      <c r="M81" s="5">
        <f t="shared" si="25"/>
        <v>-1.2010342742729674</v>
      </c>
      <c r="N81" s="4">
        <f t="shared" si="26"/>
        <v>0.3738193820247339</v>
      </c>
      <c r="O81" s="12">
        <f t="shared" si="34"/>
        <v>0.26447730956199644</v>
      </c>
      <c r="Q81" s="1">
        <v>144</v>
      </c>
      <c r="R81" s="5">
        <f t="shared" si="27"/>
        <v>2.513272</v>
      </c>
      <c r="S81" s="13">
        <f t="shared" si="28"/>
        <v>1.5682394506905908</v>
      </c>
      <c r="T81" s="5">
        <f t="shared" si="29"/>
        <v>0.0025555493094091553</v>
      </c>
      <c r="U81" s="5">
        <f t="shared" si="30"/>
        <v>-0.9450325493094094</v>
      </c>
      <c r="V81" s="4">
        <f t="shared" si="31"/>
        <v>0.5857184102057786</v>
      </c>
      <c r="W81" s="12">
        <f t="shared" si="35"/>
        <v>0.0025555548727116567</v>
      </c>
    </row>
    <row r="82" spans="1:23" ht="12.75">
      <c r="A82" s="1">
        <v>146</v>
      </c>
      <c r="B82" s="5">
        <f t="shared" si="18"/>
        <v>2.5481785555555554</v>
      </c>
      <c r="C82" s="5">
        <f t="shared" si="19"/>
        <v>1.4013560846537185</v>
      </c>
      <c r="D82" s="5">
        <f t="shared" si="20"/>
        <v>0.16943891534628142</v>
      </c>
      <c r="E82" s="5">
        <f t="shared" si="21"/>
        <v>-1.1468224709018369</v>
      </c>
      <c r="F82" s="4">
        <f t="shared" si="22"/>
        <v>0.4173625323405444</v>
      </c>
      <c r="G82" s="12">
        <f t="shared" si="32"/>
        <v>0.17107926012648003</v>
      </c>
      <c r="I82" s="1">
        <v>146</v>
      </c>
      <c r="J82" s="5">
        <f t="shared" si="23"/>
        <v>2.5481785555555554</v>
      </c>
      <c r="K82" s="13">
        <f t="shared" si="33"/>
        <v>1.3250815553602509</v>
      </c>
      <c r="L82" s="5">
        <f t="shared" si="24"/>
        <v>0.2457134446397491</v>
      </c>
      <c r="M82" s="5">
        <f t="shared" si="25"/>
        <v>-1.2230970001953045</v>
      </c>
      <c r="N82" s="4">
        <f t="shared" si="26"/>
        <v>0.35128695741896576</v>
      </c>
      <c r="O82" s="12">
        <f t="shared" si="34"/>
        <v>0.25078084893630875</v>
      </c>
      <c r="Q82" s="1">
        <v>146</v>
      </c>
      <c r="R82" s="5">
        <f t="shared" si="27"/>
        <v>2.5481785555555554</v>
      </c>
      <c r="S82" s="13">
        <f t="shared" si="28"/>
        <v>1.5683638275038632</v>
      </c>
      <c r="T82" s="5">
        <f t="shared" si="29"/>
        <v>0.0024311724961367798</v>
      </c>
      <c r="U82" s="5">
        <f t="shared" si="30"/>
        <v>-0.9798147280516922</v>
      </c>
      <c r="V82" s="4">
        <f t="shared" si="31"/>
        <v>0.5571780516985428</v>
      </c>
      <c r="W82" s="12">
        <f t="shared" si="35"/>
        <v>0.002431177286043918</v>
      </c>
    </row>
    <row r="83" spans="1:23" ht="12.75">
      <c r="A83" s="1">
        <v>148</v>
      </c>
      <c r="B83" s="5">
        <f t="shared" si="18"/>
        <v>2.583085111111111</v>
      </c>
      <c r="C83" s="5">
        <f t="shared" si="19"/>
        <v>1.4103053418843547</v>
      </c>
      <c r="D83" s="5">
        <f t="shared" si="20"/>
        <v>0.1604896581156452</v>
      </c>
      <c r="E83" s="5">
        <f t="shared" si="21"/>
        <v>-1.1727797692267563</v>
      </c>
      <c r="F83" s="4">
        <f t="shared" si="22"/>
        <v>0.39263641634190377</v>
      </c>
      <c r="G83" s="12">
        <f t="shared" si="32"/>
        <v>0.16188191092307277</v>
      </c>
      <c r="I83" s="1">
        <v>148</v>
      </c>
      <c r="J83" s="5">
        <f t="shared" si="23"/>
        <v>2.583085111111111</v>
      </c>
      <c r="K83" s="13">
        <f t="shared" si="33"/>
        <v>1.3381887198587474</v>
      </c>
      <c r="L83" s="5">
        <f t="shared" si="24"/>
        <v>0.2326062801412525</v>
      </c>
      <c r="M83" s="5">
        <f t="shared" si="25"/>
        <v>-1.2448963912523636</v>
      </c>
      <c r="N83" s="4">
        <f t="shared" si="26"/>
        <v>0.32902241138162364</v>
      </c>
      <c r="O83" s="12">
        <f t="shared" si="34"/>
        <v>0.2368942118020883</v>
      </c>
      <c r="Q83" s="1">
        <v>148</v>
      </c>
      <c r="R83" s="5">
        <f t="shared" si="27"/>
        <v>2.583085111111111</v>
      </c>
      <c r="S83" s="13">
        <f t="shared" si="28"/>
        <v>1.5684911679051492</v>
      </c>
      <c r="T83" s="5">
        <f t="shared" si="29"/>
        <v>0.002303832094850744</v>
      </c>
      <c r="U83" s="5">
        <f t="shared" si="30"/>
        <v>-1.0145939432059619</v>
      </c>
      <c r="V83" s="4">
        <f t="shared" si="31"/>
        <v>0.5279662265181551</v>
      </c>
      <c r="W83" s="12">
        <f t="shared" si="35"/>
        <v>0.00230383617083164</v>
      </c>
    </row>
    <row r="84" spans="1:23" ht="12.75">
      <c r="A84" s="1">
        <v>150</v>
      </c>
      <c r="B84" s="5">
        <f t="shared" si="18"/>
        <v>2.6179916666666667</v>
      </c>
      <c r="C84" s="5">
        <f t="shared" si="19"/>
        <v>1.4194386018099718</v>
      </c>
      <c r="D84" s="5">
        <f t="shared" si="20"/>
        <v>0.1513563981900281</v>
      </c>
      <c r="E84" s="5">
        <f t="shared" si="21"/>
        <v>-1.1985530648566949</v>
      </c>
      <c r="F84" s="4">
        <f t="shared" si="22"/>
        <v>0.3679121410878959</v>
      </c>
      <c r="G84" s="12">
        <f t="shared" si="32"/>
        <v>0.1525228842198687</v>
      </c>
      <c r="I84" s="1">
        <v>150</v>
      </c>
      <c r="J84" s="5">
        <f t="shared" si="23"/>
        <v>2.6179916666666667</v>
      </c>
      <c r="K84" s="13">
        <f t="shared" si="33"/>
        <v>1.3515430540810647</v>
      </c>
      <c r="L84" s="5">
        <f t="shared" si="24"/>
        <v>0.21925194591893526</v>
      </c>
      <c r="M84" s="5">
        <f t="shared" si="25"/>
        <v>-1.266448612585602</v>
      </c>
      <c r="N84" s="4">
        <f t="shared" si="26"/>
        <v>0.30702088030669755</v>
      </c>
      <c r="O84" s="12">
        <f t="shared" si="34"/>
        <v>0.22283409173331734</v>
      </c>
      <c r="Q84" s="1">
        <v>150</v>
      </c>
      <c r="R84" s="5">
        <f t="shared" si="27"/>
        <v>2.6179916666666667</v>
      </c>
      <c r="S84" s="13">
        <f t="shared" si="28"/>
        <v>1.568621316749501</v>
      </c>
      <c r="T84" s="5">
        <f t="shared" si="29"/>
        <v>0.0021736832504990478</v>
      </c>
      <c r="U84" s="5">
        <f t="shared" si="30"/>
        <v>-1.0493703499171658</v>
      </c>
      <c r="V84" s="4">
        <f t="shared" si="31"/>
        <v>0.49811829910700395</v>
      </c>
      <c r="W84" s="12">
        <f t="shared" si="35"/>
        <v>0.0021736866739833654</v>
      </c>
    </row>
    <row r="85" spans="1:23" ht="12.75">
      <c r="A85" s="1">
        <v>152</v>
      </c>
      <c r="B85" s="5">
        <f t="shared" si="18"/>
        <v>2.6528982222222224</v>
      </c>
      <c r="C85" s="5">
        <f t="shared" si="19"/>
        <v>1.4287447300342249</v>
      </c>
      <c r="D85" s="5">
        <f t="shared" si="20"/>
        <v>0.14205026996577508</v>
      </c>
      <c r="E85" s="5">
        <f t="shared" si="21"/>
        <v>-1.2241534921879975</v>
      </c>
      <c r="F85" s="4">
        <f t="shared" si="22"/>
        <v>0.343199015774835</v>
      </c>
      <c r="G85" s="12">
        <f t="shared" si="32"/>
        <v>0.1430134884861708</v>
      </c>
      <c r="I85" s="1">
        <v>152</v>
      </c>
      <c r="J85" s="5">
        <f t="shared" si="23"/>
        <v>2.6528982222222224</v>
      </c>
      <c r="K85" s="13">
        <f t="shared" si="33"/>
        <v>1.365128466447356</v>
      </c>
      <c r="L85" s="5">
        <f t="shared" si="24"/>
        <v>0.20566653355264397</v>
      </c>
      <c r="M85" s="5">
        <f t="shared" si="25"/>
        <v>-1.2877697557748664</v>
      </c>
      <c r="N85" s="4">
        <f t="shared" si="26"/>
        <v>0.28527523287463824</v>
      </c>
      <c r="O85" s="12">
        <f t="shared" si="34"/>
        <v>0.2086162621038672</v>
      </c>
      <c r="Q85" s="1">
        <v>152</v>
      </c>
      <c r="R85" s="5">
        <f t="shared" si="27"/>
        <v>2.6528982222222224</v>
      </c>
      <c r="S85" s="13">
        <f t="shared" si="28"/>
        <v>1.5687541154706839</v>
      </c>
      <c r="T85" s="5">
        <f t="shared" si="29"/>
        <v>0.002040884529316056</v>
      </c>
      <c r="U85" s="5">
        <f t="shared" si="30"/>
        <v>-1.0841441067515385</v>
      </c>
      <c r="V85" s="4">
        <f t="shared" si="31"/>
        <v>0.46767037410377893</v>
      </c>
      <c r="W85" s="12">
        <f t="shared" si="35"/>
        <v>0.0020408873628914304</v>
      </c>
    </row>
    <row r="86" spans="1:23" ht="12.75">
      <c r="A86" s="1">
        <v>154</v>
      </c>
      <c r="B86" s="5">
        <f t="shared" si="18"/>
        <v>2.6878047777777776</v>
      </c>
      <c r="C86" s="5">
        <f t="shared" si="19"/>
        <v>1.4382125040684675</v>
      </c>
      <c r="D86" s="5">
        <f t="shared" si="20"/>
        <v>0.13258249593153248</v>
      </c>
      <c r="E86" s="5">
        <f t="shared" si="21"/>
        <v>-1.2495922737093101</v>
      </c>
      <c r="F86" s="4">
        <f t="shared" si="22"/>
        <v>0.3185045189847411</v>
      </c>
      <c r="G86" s="12">
        <f t="shared" si="32"/>
        <v>0.13336484756292757</v>
      </c>
      <c r="I86" s="1">
        <v>154</v>
      </c>
      <c r="J86" s="5">
        <f t="shared" si="23"/>
        <v>2.6878047777777776</v>
      </c>
      <c r="K86" s="13">
        <f t="shared" si="33"/>
        <v>1.378928950066974</v>
      </c>
      <c r="L86" s="5">
        <f t="shared" si="24"/>
        <v>0.19186604993302603</v>
      </c>
      <c r="M86" s="5">
        <f t="shared" si="25"/>
        <v>-1.3088758277108037</v>
      </c>
      <c r="N86" s="4">
        <f t="shared" si="26"/>
        <v>0.26377629491732685</v>
      </c>
      <c r="O86" s="12">
        <f t="shared" si="34"/>
        <v>0.19425560387952523</v>
      </c>
      <c r="Q86" s="1">
        <v>154</v>
      </c>
      <c r="R86" s="5">
        <f t="shared" si="27"/>
        <v>2.6878047777777776</v>
      </c>
      <c r="S86" s="13">
        <f t="shared" si="28"/>
        <v>1.568889402274369</v>
      </c>
      <c r="T86" s="5">
        <f t="shared" si="29"/>
        <v>0.0019055977256310364</v>
      </c>
      <c r="U86" s="5">
        <f t="shared" si="30"/>
        <v>-1.1189153755034087</v>
      </c>
      <c r="V86" s="4">
        <f t="shared" si="31"/>
        <v>0.436659253624362</v>
      </c>
      <c r="W86" s="12">
        <f t="shared" si="35"/>
        <v>0.0019056000322351036</v>
      </c>
    </row>
    <row r="87" spans="1:23" ht="12.75">
      <c r="A87" s="1">
        <v>156</v>
      </c>
      <c r="B87" s="5">
        <f t="shared" si="18"/>
        <v>2.7227113333333333</v>
      </c>
      <c r="C87" s="5">
        <f t="shared" si="19"/>
        <v>1.4478306248092585</v>
      </c>
      <c r="D87" s="5">
        <f t="shared" si="20"/>
        <v>0.12296437519074144</v>
      </c>
      <c r="E87" s="5">
        <f t="shared" si="21"/>
        <v>-1.2748807085240748</v>
      </c>
      <c r="F87" s="4">
        <f t="shared" si="22"/>
        <v>0.293834419136919</v>
      </c>
      <c r="G87" s="12">
        <f t="shared" si="32"/>
        <v>0.12358789676855067</v>
      </c>
      <c r="I87" s="1">
        <v>156</v>
      </c>
      <c r="J87" s="5">
        <f t="shared" si="23"/>
        <v>2.7227113333333333</v>
      </c>
      <c r="K87" s="13">
        <f t="shared" si="33"/>
        <v>1.3929285906861604</v>
      </c>
      <c r="L87" s="5">
        <f t="shared" si="24"/>
        <v>0.17786640931383957</v>
      </c>
      <c r="M87" s="5">
        <f t="shared" si="25"/>
        <v>-1.3297827426471729</v>
      </c>
      <c r="N87" s="4">
        <f t="shared" si="26"/>
        <v>0.2425130614627068</v>
      </c>
      <c r="O87" s="12">
        <f t="shared" si="34"/>
        <v>0.17976614107736497</v>
      </c>
      <c r="Q87" s="1">
        <v>156</v>
      </c>
      <c r="R87" s="5">
        <f t="shared" si="27"/>
        <v>2.7227113333333333</v>
      </c>
      <c r="S87" s="13">
        <f t="shared" si="28"/>
        <v>1.5690270123352503</v>
      </c>
      <c r="T87" s="5">
        <f t="shared" si="29"/>
        <v>0.001767987664749615</v>
      </c>
      <c r="U87" s="5">
        <f t="shared" si="30"/>
        <v>-1.153684320998083</v>
      </c>
      <c r="V87" s="4">
        <f t="shared" si="31"/>
        <v>0.4051223938562603</v>
      </c>
      <c r="W87" s="12">
        <f t="shared" si="35"/>
        <v>0.0017679895068656382</v>
      </c>
    </row>
    <row r="88" spans="1:23" ht="12.75">
      <c r="A88" s="1">
        <v>158</v>
      </c>
      <c r="B88" s="5">
        <f t="shared" si="18"/>
        <v>2.757617888888889</v>
      </c>
      <c r="C88" s="5">
        <f t="shared" si="19"/>
        <v>1.4575877269398207</v>
      </c>
      <c r="D88" s="5">
        <f t="shared" si="20"/>
        <v>0.11320727306017919</v>
      </c>
      <c r="E88" s="5">
        <f t="shared" si="21"/>
        <v>-1.3000301619490682</v>
      </c>
      <c r="F88" s="4">
        <f t="shared" si="22"/>
        <v>0.26919289707326327</v>
      </c>
      <c r="G88" s="12">
        <f t="shared" si="32"/>
        <v>0.11369338237516269</v>
      </c>
      <c r="I88" s="1">
        <v>158</v>
      </c>
      <c r="J88" s="5">
        <f t="shared" si="23"/>
        <v>2.757617888888889</v>
      </c>
      <c r="K88" s="13">
        <f t="shared" si="33"/>
        <v>1.4071115716957208</v>
      </c>
      <c r="L88" s="5">
        <f t="shared" si="24"/>
        <v>0.16368342830427918</v>
      </c>
      <c r="M88" s="5">
        <f t="shared" si="25"/>
        <v>-1.3505063171931682</v>
      </c>
      <c r="N88" s="4">
        <f t="shared" si="26"/>
        <v>0.22147289554414576</v>
      </c>
      <c r="O88" s="12">
        <f t="shared" si="34"/>
        <v>0.16516108279057476</v>
      </c>
      <c r="Q88" s="1">
        <v>158</v>
      </c>
      <c r="R88" s="5">
        <f t="shared" si="27"/>
        <v>2.757617888888889</v>
      </c>
      <c r="S88" s="13">
        <f t="shared" si="28"/>
        <v>1.569166777997854</v>
      </c>
      <c r="T88" s="5">
        <f t="shared" si="29"/>
        <v>0.0016282220021459626</v>
      </c>
      <c r="U88" s="5">
        <f t="shared" si="30"/>
        <v>-1.188451110891035</v>
      </c>
      <c r="V88" s="4">
        <f t="shared" si="31"/>
        <v>0.37309786101249376</v>
      </c>
      <c r="W88" s="12">
        <f t="shared" si="35"/>
        <v>0.0016282234410110103</v>
      </c>
    </row>
    <row r="89" spans="1:23" ht="12.75">
      <c r="A89" s="1">
        <v>160</v>
      </c>
      <c r="B89" s="5">
        <f t="shared" si="18"/>
        <v>2.7925244444444446</v>
      </c>
      <c r="C89" s="5">
        <f t="shared" si="19"/>
        <v>1.4674723883000036</v>
      </c>
      <c r="D89" s="5">
        <f t="shared" si="20"/>
        <v>0.10332261169999635</v>
      </c>
      <c r="E89" s="5">
        <f t="shared" si="21"/>
        <v>-1.325052056144441</v>
      </c>
      <c r="F89" s="4">
        <f t="shared" si="22"/>
        <v>0.24458266999423217</v>
      </c>
      <c r="G89" s="12">
        <f t="shared" si="32"/>
        <v>0.10369186422360574</v>
      </c>
      <c r="I89" s="1">
        <v>160</v>
      </c>
      <c r="J89" s="5">
        <f t="shared" si="23"/>
        <v>2.7925244444444446</v>
      </c>
      <c r="K89" s="13">
        <f t="shared" si="33"/>
        <v>1.4214621764415054</v>
      </c>
      <c r="L89" s="5">
        <f t="shared" si="24"/>
        <v>0.14933282355849453</v>
      </c>
      <c r="M89" s="5">
        <f t="shared" si="25"/>
        <v>-1.3710622680029392</v>
      </c>
      <c r="N89" s="4">
        <f t="shared" si="26"/>
        <v>0.20064171370414588</v>
      </c>
      <c r="O89" s="12">
        <f t="shared" si="34"/>
        <v>0.15045287077229424</v>
      </c>
      <c r="Q89" s="1">
        <v>160</v>
      </c>
      <c r="R89" s="5">
        <f t="shared" si="27"/>
        <v>2.7925244444444446</v>
      </c>
      <c r="S89" s="13">
        <f t="shared" si="28"/>
        <v>1.5693085289807898</v>
      </c>
      <c r="T89" s="5">
        <f t="shared" si="29"/>
        <v>0.0014864710192101782</v>
      </c>
      <c r="U89" s="5">
        <f t="shared" si="30"/>
        <v>-1.2232159154636548</v>
      </c>
      <c r="V89" s="4">
        <f t="shared" si="31"/>
        <v>0.3406242866908537</v>
      </c>
      <c r="W89" s="12">
        <f t="shared" si="35"/>
        <v>0.0014864721140446637</v>
      </c>
    </row>
    <row r="90" spans="1:23" ht="12.75">
      <c r="A90" s="1">
        <v>162</v>
      </c>
      <c r="B90" s="5">
        <f t="shared" si="18"/>
        <v>2.827431</v>
      </c>
      <c r="C90" s="5">
        <f t="shared" si="19"/>
        <v>1.4774731382776887</v>
      </c>
      <c r="D90" s="5">
        <f t="shared" si="20"/>
        <v>0.09332186172231127</v>
      </c>
      <c r="E90" s="5">
        <f t="shared" si="21"/>
        <v>-1.3499578617223111</v>
      </c>
      <c r="F90" s="4">
        <f t="shared" si="22"/>
        <v>0.22000511609383439</v>
      </c>
      <c r="G90" s="12">
        <f t="shared" si="32"/>
        <v>0.0935937212356091</v>
      </c>
      <c r="I90" s="1">
        <v>162</v>
      </c>
      <c r="J90" s="5">
        <f t="shared" si="23"/>
        <v>2.827431</v>
      </c>
      <c r="K90" s="13">
        <f t="shared" si="33"/>
        <v>1.4359647880799926</v>
      </c>
      <c r="L90" s="5">
        <f t="shared" si="24"/>
        <v>0.13483021192000733</v>
      </c>
      <c r="M90" s="5">
        <f t="shared" si="25"/>
        <v>-1.3914662119200072</v>
      </c>
      <c r="N90" s="4">
        <f t="shared" si="26"/>
        <v>0.18000415841618408</v>
      </c>
      <c r="O90" s="12">
        <f t="shared" si="34"/>
        <v>0.13565323167258012</v>
      </c>
      <c r="Q90" s="1">
        <v>162</v>
      </c>
      <c r="R90" s="5">
        <f t="shared" si="27"/>
        <v>2.827431</v>
      </c>
      <c r="S90" s="13">
        <f t="shared" si="28"/>
        <v>1.5694520925841988</v>
      </c>
      <c r="T90" s="5">
        <f t="shared" si="29"/>
        <v>0.00134290741580112</v>
      </c>
      <c r="U90" s="5">
        <f t="shared" si="30"/>
        <v>-1.257978907415801</v>
      </c>
      <c r="V90" s="4">
        <f t="shared" si="31"/>
        <v>0.3077408226844608</v>
      </c>
      <c r="W90" s="12">
        <f t="shared" si="35"/>
        <v>0.0013429082230682601</v>
      </c>
    </row>
    <row r="91" spans="1:23" ht="12.75">
      <c r="A91" s="1">
        <v>164</v>
      </c>
      <c r="B91" s="5">
        <f t="shared" si="18"/>
        <v>2.862337555555555</v>
      </c>
      <c r="C91" s="5">
        <f t="shared" si="19"/>
        <v>1.4875784652819077</v>
      </c>
      <c r="D91" s="5">
        <f t="shared" si="20"/>
        <v>0.0832165347180922</v>
      </c>
      <c r="E91" s="5">
        <f t="shared" si="21"/>
        <v>-1.3747590902736473</v>
      </c>
      <c r="F91" s="4">
        <f t="shared" si="22"/>
        <v>0.1954603993676139</v>
      </c>
      <c r="G91" s="12">
        <f t="shared" si="32"/>
        <v>0.0834091595752722</v>
      </c>
      <c r="I91" s="1">
        <v>164</v>
      </c>
      <c r="J91" s="5">
        <f t="shared" si="23"/>
        <v>2.862337555555555</v>
      </c>
      <c r="K91" s="13">
        <f t="shared" si="33"/>
        <v>1.450603887218091</v>
      </c>
      <c r="L91" s="5">
        <f t="shared" si="24"/>
        <v>0.12019111278190886</v>
      </c>
      <c r="M91" s="5">
        <f t="shared" si="25"/>
        <v>-1.411733668337464</v>
      </c>
      <c r="N91" s="4">
        <f t="shared" si="26"/>
        <v>0.15954375789589195</v>
      </c>
      <c r="O91" s="12">
        <f t="shared" si="34"/>
        <v>0.12077323312446324</v>
      </c>
      <c r="Q91" s="1">
        <v>164</v>
      </c>
      <c r="R91" s="5">
        <f t="shared" si="27"/>
        <v>2.862337555555555</v>
      </c>
      <c r="S91" s="13">
        <f t="shared" si="28"/>
        <v>1.5695972939001441</v>
      </c>
      <c r="T91" s="5">
        <f t="shared" si="29"/>
        <v>0.0011977060998558109</v>
      </c>
      <c r="U91" s="5">
        <f t="shared" si="30"/>
        <v>-1.292740261655411</v>
      </c>
      <c r="V91" s="4">
        <f t="shared" si="31"/>
        <v>0.2744870952895319</v>
      </c>
      <c r="W91" s="12">
        <f t="shared" si="35"/>
        <v>0.0011977066725592336</v>
      </c>
    </row>
    <row r="92" spans="1:23" ht="12.75">
      <c r="A92" s="1">
        <v>166</v>
      </c>
      <c r="B92" s="5">
        <f t="shared" si="18"/>
        <v>2.8972441111111107</v>
      </c>
      <c r="C92" s="5">
        <f t="shared" si="19"/>
        <v>1.4977768233642776</v>
      </c>
      <c r="D92" s="5">
        <f t="shared" si="20"/>
        <v>0.0730181766357223</v>
      </c>
      <c r="E92" s="5">
        <f t="shared" si="21"/>
        <v>-1.399467287746833</v>
      </c>
      <c r="F92" s="4">
        <f t="shared" si="22"/>
        <v>0.17094759418596125</v>
      </c>
      <c r="G92" s="12">
        <f t="shared" si="32"/>
        <v>0.07314822320884994</v>
      </c>
      <c r="I92" s="1">
        <v>166</v>
      </c>
      <c r="J92" s="5">
        <f t="shared" si="23"/>
        <v>2.8972441111111107</v>
      </c>
      <c r="K92" s="13">
        <f t="shared" si="33"/>
        <v>1.4653640475711078</v>
      </c>
      <c r="L92" s="5">
        <f t="shared" si="24"/>
        <v>0.10543095242889211</v>
      </c>
      <c r="M92" s="5">
        <f t="shared" si="25"/>
        <v>-1.4318800635400029</v>
      </c>
      <c r="N92" s="4">
        <f t="shared" si="26"/>
        <v>0.13924307397784477</v>
      </c>
      <c r="O92" s="12">
        <f t="shared" si="34"/>
        <v>0.1058233429750916</v>
      </c>
      <c r="Q92" s="1">
        <v>166</v>
      </c>
      <c r="R92" s="5">
        <f t="shared" si="27"/>
        <v>2.8972441111111107</v>
      </c>
      <c r="S92" s="13">
        <f t="shared" si="28"/>
        <v>1.5697439560256876</v>
      </c>
      <c r="T92" s="5">
        <f t="shared" si="29"/>
        <v>0.0010510439743123268</v>
      </c>
      <c r="U92" s="5">
        <f t="shared" si="30"/>
        <v>-1.327500155085423</v>
      </c>
      <c r="V92" s="4">
        <f t="shared" si="31"/>
        <v>0.24090315915624358</v>
      </c>
      <c r="W92" s="12">
        <f t="shared" si="35"/>
        <v>0.0010510443613396241</v>
      </c>
    </row>
    <row r="93" spans="1:23" ht="12.75">
      <c r="A93" s="1">
        <v>168</v>
      </c>
      <c r="B93" s="5">
        <f t="shared" si="18"/>
        <v>2.9321506666666663</v>
      </c>
      <c r="C93" s="5">
        <f t="shared" si="19"/>
        <v>1.5080566380607967</v>
      </c>
      <c r="D93" s="5">
        <f t="shared" si="20"/>
        <v>0.06273836193920324</v>
      </c>
      <c r="E93" s="5">
        <f t="shared" si="21"/>
        <v>-1.4240940286058696</v>
      </c>
      <c r="F93" s="4">
        <f t="shared" si="22"/>
        <v>0.14646480933484549</v>
      </c>
      <c r="G93" s="12">
        <f t="shared" si="32"/>
        <v>0.06282080661109224</v>
      </c>
      <c r="I93" s="1">
        <v>168</v>
      </c>
      <c r="J93" s="5">
        <f t="shared" si="23"/>
        <v>2.9321506666666663</v>
      </c>
      <c r="K93" s="13">
        <f t="shared" si="33"/>
        <v>1.480229929866331</v>
      </c>
      <c r="L93" s="5">
        <f t="shared" si="24"/>
        <v>0.09056507013366888</v>
      </c>
      <c r="M93" s="5">
        <f t="shared" si="25"/>
        <v>-1.4519207368003353</v>
      </c>
      <c r="N93" s="4">
        <f t="shared" si="26"/>
        <v>0.11908383890163908</v>
      </c>
      <c r="O93" s="12">
        <f t="shared" si="34"/>
        <v>0.09081349105364885</v>
      </c>
      <c r="Q93" s="1">
        <v>168</v>
      </c>
      <c r="R93" s="5">
        <f t="shared" si="27"/>
        <v>2.9321506666666663</v>
      </c>
      <c r="S93" s="13">
        <f t="shared" si="28"/>
        <v>1.5698919002783944</v>
      </c>
      <c r="T93" s="5">
        <f t="shared" si="29"/>
        <v>0.0009030997216055159</v>
      </c>
      <c r="U93" s="5">
        <f t="shared" si="30"/>
        <v>-1.362258766388272</v>
      </c>
      <c r="V93" s="4">
        <f t="shared" si="31"/>
        <v>0.20702945072854434</v>
      </c>
      <c r="W93" s="12">
        <f t="shared" si="35"/>
        <v>0.0009030999671250278</v>
      </c>
    </row>
    <row r="94" spans="1:23" ht="12.75">
      <c r="A94" s="1">
        <v>170</v>
      </c>
      <c r="B94" s="5">
        <f t="shared" si="18"/>
        <v>2.967057222222222</v>
      </c>
      <c r="C94" s="5">
        <f t="shared" si="19"/>
        <v>1.5184063115306352</v>
      </c>
      <c r="D94" s="5">
        <f t="shared" si="20"/>
        <v>0.05238868846936473</v>
      </c>
      <c r="E94" s="5">
        <f t="shared" si="21"/>
        <v>-1.4486509106915868</v>
      </c>
      <c r="F94" s="4">
        <f t="shared" si="22"/>
        <v>0.12200931132628824</v>
      </c>
      <c r="G94" s="12">
        <f t="shared" si="32"/>
        <v>0.052436669367538984</v>
      </c>
      <c r="I94" s="1">
        <v>170</v>
      </c>
      <c r="J94" s="5">
        <f t="shared" si="23"/>
        <v>2.967057222222222</v>
      </c>
      <c r="K94" s="13">
        <f t="shared" si="33"/>
        <v>1.4951862742123736</v>
      </c>
      <c r="L94" s="5">
        <f t="shared" si="24"/>
        <v>0.07560872578762634</v>
      </c>
      <c r="M94" s="5">
        <f t="shared" si="25"/>
        <v>-1.4718709480098484</v>
      </c>
      <c r="N94" s="4">
        <f t="shared" si="26"/>
        <v>0.0990470819855087</v>
      </c>
      <c r="O94" s="12">
        <f t="shared" si="34"/>
        <v>0.07575313295718913</v>
      </c>
      <c r="Q94" s="1">
        <v>170</v>
      </c>
      <c r="R94" s="5">
        <f t="shared" si="27"/>
        <v>2.967057222222222</v>
      </c>
      <c r="S94" s="13">
        <f t="shared" si="28"/>
        <v>1.570040946414003</v>
      </c>
      <c r="T94" s="5">
        <f t="shared" si="29"/>
        <v>0.0007540535859968944</v>
      </c>
      <c r="U94" s="5">
        <f t="shared" si="30"/>
        <v>-1.397016275808219</v>
      </c>
      <c r="V94" s="4">
        <f t="shared" si="31"/>
        <v>0.17290674131872663</v>
      </c>
      <c r="W94" s="12">
        <f t="shared" si="35"/>
        <v>0.0007540537289144149</v>
      </c>
    </row>
    <row r="95" spans="1:23" ht="12.75">
      <c r="A95" s="1">
        <v>172</v>
      </c>
      <c r="B95" s="5">
        <f t="shared" si="18"/>
        <v>3.0019637777777777</v>
      </c>
      <c r="C95" s="5">
        <f t="shared" si="19"/>
        <v>1.528814227072404</v>
      </c>
      <c r="D95" s="5">
        <f t="shared" si="20"/>
        <v>0.04198077292759583</v>
      </c>
      <c r="E95" s="5">
        <f t="shared" si="21"/>
        <v>-1.4731495507053736</v>
      </c>
      <c r="F95" s="4">
        <f t="shared" si="22"/>
        <v>0.09757764687091665</v>
      </c>
      <c r="G95" s="12">
        <f t="shared" si="32"/>
        <v>0.042005452424623405</v>
      </c>
      <c r="I95" s="1">
        <v>172</v>
      </c>
      <c r="J95" s="5">
        <f t="shared" si="23"/>
        <v>3.0019637777777777</v>
      </c>
      <c r="K95" s="13">
        <f t="shared" si="33"/>
        <v>1.51021789114683</v>
      </c>
      <c r="L95" s="5">
        <f t="shared" si="24"/>
        <v>0.060577108853169914</v>
      </c>
      <c r="M95" s="5">
        <f t="shared" si="25"/>
        <v>-1.4917458866309476</v>
      </c>
      <c r="N95" s="4">
        <f t="shared" si="26"/>
        <v>0.07911324727219712</v>
      </c>
      <c r="O95" s="12">
        <f t="shared" si="34"/>
        <v>0.0606513154172432</v>
      </c>
      <c r="Q95" s="1">
        <v>172</v>
      </c>
      <c r="R95" s="5">
        <f t="shared" si="27"/>
        <v>3.0019637777777777</v>
      </c>
      <c r="S95" s="13">
        <f t="shared" si="28"/>
        <v>1.5701909128459948</v>
      </c>
      <c r="T95" s="5">
        <f t="shared" si="29"/>
        <v>0.0006040871540051729</v>
      </c>
      <c r="U95" s="5">
        <f t="shared" si="30"/>
        <v>-1.431772864931783</v>
      </c>
      <c r="V95" s="4">
        <f t="shared" si="31"/>
        <v>0.1385760898625352</v>
      </c>
      <c r="W95" s="12">
        <f t="shared" si="35"/>
        <v>0.0006040872274866048</v>
      </c>
    </row>
    <row r="96" spans="1:23" ht="12.75">
      <c r="A96" s="1">
        <v>174</v>
      </c>
      <c r="B96" s="5">
        <f t="shared" si="18"/>
        <v>3.0368703333333333</v>
      </c>
      <c r="C96" s="5">
        <f t="shared" si="19"/>
        <v>1.5392687531015503</v>
      </c>
      <c r="D96" s="5">
        <f t="shared" si="20"/>
        <v>0.03152624689844963</v>
      </c>
      <c r="E96" s="5">
        <f t="shared" si="21"/>
        <v>-1.497601580231783</v>
      </c>
      <c r="F96" s="4">
        <f t="shared" si="22"/>
        <v>0.07316576448420316</v>
      </c>
      <c r="G96" s="12">
        <f t="shared" si="32"/>
        <v>0.03153669574272091</v>
      </c>
      <c r="I96" s="1">
        <v>174</v>
      </c>
      <c r="J96" s="5">
        <f t="shared" si="23"/>
        <v>3.0368703333333333</v>
      </c>
      <c r="K96" s="13">
        <f t="shared" si="33"/>
        <v>1.5253096515673255</v>
      </c>
      <c r="L96" s="5">
        <f t="shared" si="24"/>
        <v>0.04548534843267449</v>
      </c>
      <c r="M96" s="5">
        <f t="shared" si="25"/>
        <v>-1.5115606817660079</v>
      </c>
      <c r="N96" s="4">
        <f t="shared" si="26"/>
        <v>0.05926230331457034</v>
      </c>
      <c r="O96" s="12">
        <f t="shared" si="34"/>
        <v>0.04551674288296004</v>
      </c>
      <c r="Q96" s="1">
        <v>174</v>
      </c>
      <c r="R96" s="5">
        <f t="shared" si="27"/>
        <v>3.0368703333333333</v>
      </c>
      <c r="S96" s="13">
        <f t="shared" si="28"/>
        <v>1.5703416168667959</v>
      </c>
      <c r="T96" s="5">
        <f t="shared" si="29"/>
        <v>0.0004533831332040883</v>
      </c>
      <c r="U96" s="5">
        <f t="shared" si="30"/>
        <v>-1.4665287164665375</v>
      </c>
      <c r="V96" s="4">
        <f t="shared" si="31"/>
        <v>0.10407879540054021</v>
      </c>
      <c r="W96" s="12">
        <f t="shared" si="35"/>
        <v>0.00045338316426933877</v>
      </c>
    </row>
    <row r="97" spans="1:23" ht="12.75">
      <c r="A97" s="1">
        <v>176</v>
      </c>
      <c r="B97" s="5">
        <f t="shared" si="18"/>
        <v>3.071776888888889</v>
      </c>
      <c r="C97" s="5">
        <f t="shared" si="19"/>
        <v>1.5497582466751028</v>
      </c>
      <c r="D97" s="5">
        <f t="shared" si="20"/>
        <v>0.021036753324897184</v>
      </c>
      <c r="E97" s="5">
        <f t="shared" si="21"/>
        <v>-1.5220186422137862</v>
      </c>
      <c r="F97" s="4">
        <f t="shared" si="22"/>
        <v>0.04876913526624386</v>
      </c>
      <c r="G97" s="12">
        <f t="shared" si="32"/>
        <v>0.0210398571109241</v>
      </c>
      <c r="I97" s="1">
        <v>176</v>
      </c>
      <c r="J97" s="5">
        <f t="shared" si="23"/>
        <v>3.071776888888889</v>
      </c>
      <c r="K97" s="13">
        <f t="shared" si="33"/>
        <v>1.540446475744007</v>
      </c>
      <c r="L97" s="5">
        <f t="shared" si="24"/>
        <v>0.03034852425599288</v>
      </c>
      <c r="M97" s="5">
        <f t="shared" si="25"/>
        <v>-1.531330413144882</v>
      </c>
      <c r="N97" s="4">
        <f t="shared" si="26"/>
        <v>0.039473846331558766</v>
      </c>
      <c r="O97" s="12">
        <f t="shared" si="34"/>
        <v>0.03035784501991688</v>
      </c>
      <c r="Q97" s="1">
        <v>176</v>
      </c>
      <c r="R97" s="5">
        <f t="shared" si="27"/>
        <v>3.071776888888889</v>
      </c>
      <c r="S97" s="13">
        <f t="shared" si="28"/>
        <v>1.5704928748703453</v>
      </c>
      <c r="T97" s="5">
        <f t="shared" si="29"/>
        <v>0.0003021251296546623</v>
      </c>
      <c r="U97" s="5">
        <f t="shared" si="30"/>
        <v>-1.5012840140185437</v>
      </c>
      <c r="V97" s="4">
        <f t="shared" si="31"/>
        <v>0.06945634933146873</v>
      </c>
      <c r="W97" s="12">
        <f t="shared" si="35"/>
        <v>0.0003021251388472824</v>
      </c>
    </row>
    <row r="98" spans="1:23" ht="12.75">
      <c r="A98" s="1">
        <v>178</v>
      </c>
      <c r="B98" s="5">
        <f t="shared" si="18"/>
        <v>3.106683444444444</v>
      </c>
      <c r="C98" s="5">
        <f t="shared" si="19"/>
        <v>1.5602710566520148</v>
      </c>
      <c r="D98" s="5">
        <f t="shared" si="20"/>
        <v>0.01052394334798512</v>
      </c>
      <c r="E98" s="5">
        <f t="shared" si="21"/>
        <v>-1.5464123877924294</v>
      </c>
      <c r="F98" s="4">
        <f t="shared" si="22"/>
        <v>0.024382872951904843</v>
      </c>
      <c r="G98" s="12">
        <f t="shared" si="32"/>
        <v>0.010524331885976061</v>
      </c>
      <c r="I98" s="1">
        <v>178</v>
      </c>
      <c r="J98" s="5">
        <f t="shared" si="23"/>
        <v>3.106683444444444</v>
      </c>
      <c r="K98" s="13">
        <f t="shared" si="33"/>
        <v>1.5556133216052836</v>
      </c>
      <c r="L98" s="5">
        <f t="shared" si="24"/>
        <v>0.015181678394716291</v>
      </c>
      <c r="M98" s="5">
        <f t="shared" si="25"/>
        <v>-1.5510701228391606</v>
      </c>
      <c r="N98" s="4">
        <f t="shared" si="26"/>
        <v>0.019727198012044984</v>
      </c>
      <c r="O98" s="12">
        <f t="shared" si="34"/>
        <v>0.015182844877001597</v>
      </c>
      <c r="Q98" s="1">
        <v>178</v>
      </c>
      <c r="R98" s="5">
        <f t="shared" si="27"/>
        <v>3.106683444444444</v>
      </c>
      <c r="S98" s="13">
        <f t="shared" si="28"/>
        <v>1.5706445025757527</v>
      </c>
      <c r="T98" s="5">
        <f t="shared" si="29"/>
        <v>0.00015049742424722012</v>
      </c>
      <c r="U98" s="5">
        <f t="shared" si="30"/>
        <v>-1.5360389418686915</v>
      </c>
      <c r="V98" s="4">
        <f t="shared" si="31"/>
        <v>0.03475038748314657</v>
      </c>
      <c r="W98" s="12">
        <f t="shared" si="35"/>
        <v>0.00015049742538344934</v>
      </c>
    </row>
    <row r="99" spans="1:23" s="11" customFormat="1" ht="12.75">
      <c r="A99" s="8">
        <v>180</v>
      </c>
      <c r="B99" s="9">
        <f t="shared" si="18"/>
        <v>3.14159</v>
      </c>
      <c r="C99" s="9">
        <f t="shared" si="19"/>
        <v>1.5707955265789104</v>
      </c>
      <c r="D99" s="9">
        <f t="shared" si="20"/>
        <v>-5.265789104758056E-07</v>
      </c>
      <c r="E99" s="9">
        <f t="shared" si="21"/>
        <v>-1.5707944734210895</v>
      </c>
      <c r="F99" s="10">
        <f t="shared" si="22"/>
        <v>1.8533738071529488E-06</v>
      </c>
      <c r="G99" s="10">
        <f t="shared" si="32"/>
        <v>-5.265789104758543E-07</v>
      </c>
      <c r="H99" s="8"/>
      <c r="I99" s="8">
        <v>180</v>
      </c>
      <c r="J99" s="9">
        <f t="shared" si="23"/>
        <v>3.14159</v>
      </c>
      <c r="K99" s="9">
        <f t="shared" si="33"/>
        <v>1.5707951724833364</v>
      </c>
      <c r="L99" s="9">
        <f t="shared" si="24"/>
        <v>-1.7248333650243808E-07</v>
      </c>
      <c r="M99" s="9">
        <f t="shared" si="25"/>
        <v>-1.5707948275166634</v>
      </c>
      <c r="N99" s="10">
        <f t="shared" si="26"/>
        <v>1.499278233179846E-06</v>
      </c>
      <c r="O99" s="10">
        <f t="shared" si="34"/>
        <v>-1.724833365024398E-07</v>
      </c>
      <c r="Q99" s="8">
        <v>180</v>
      </c>
      <c r="R99" s="9">
        <f t="shared" si="27"/>
        <v>3.14159</v>
      </c>
      <c r="S99" s="9">
        <f t="shared" si="28"/>
        <v>1.570796315251781</v>
      </c>
      <c r="T99" s="9">
        <f t="shared" si="29"/>
        <v>-1.3152517810421926E-06</v>
      </c>
      <c r="U99" s="9">
        <f t="shared" si="30"/>
        <v>-1.570793684748219</v>
      </c>
      <c r="V99" s="10">
        <f t="shared" si="31"/>
        <v>2.6420466777193513E-06</v>
      </c>
      <c r="W99" s="10">
        <f t="shared" si="35"/>
        <v>-1.3152517810429512E-06</v>
      </c>
    </row>
  </sheetData>
  <mergeCells count="16">
    <mergeCell ref="Q7:W7"/>
    <mergeCell ref="A1:F1"/>
    <mergeCell ref="A4:B4"/>
    <mergeCell ref="A5:B5"/>
    <mergeCell ref="A6:B6"/>
    <mergeCell ref="A3:C3"/>
    <mergeCell ref="I3:K3"/>
    <mergeCell ref="Q3:S3"/>
    <mergeCell ref="A7:G7"/>
    <mergeCell ref="I4:J4"/>
    <mergeCell ref="I5:J5"/>
    <mergeCell ref="I6:J6"/>
    <mergeCell ref="I7:O7"/>
    <mergeCell ref="Q4:R4"/>
    <mergeCell ref="Q5:R5"/>
    <mergeCell ref="Q6:R6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44" sqref="L4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Gustave Stroes</dc:creator>
  <cp:keywords/>
  <dc:description/>
  <cp:lastModifiedBy>Dr Gustave R Stroes</cp:lastModifiedBy>
  <dcterms:created xsi:type="dcterms:W3CDTF">2002-12-06T20:51:16Z</dcterms:created>
  <dcterms:modified xsi:type="dcterms:W3CDTF">2003-08-20T21:26:25Z</dcterms:modified>
  <cp:category/>
  <cp:version/>
  <cp:contentType/>
  <cp:contentStatus/>
</cp:coreProperties>
</file>